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5605" windowHeight="7140" activeTab="3"/>
  </bookViews>
  <sheets>
    <sheet name="Natuur" sheetId="4" r:id="rId1"/>
    <sheet name="Ruimte" sheetId="5" r:id="rId2"/>
    <sheet name="Lichaam" sheetId="6" r:id="rId3"/>
    <sheet name="Milieu" sheetId="7" r:id="rId4"/>
    <sheet name="Sheet1" sheetId="8" r:id="rId5"/>
  </sheets>
  <calcPr calcId="145621" concurrentCalc="0"/>
</workbook>
</file>

<file path=xl/calcChain.xml><?xml version="1.0" encoding="utf-8"?>
<calcChain xmlns="http://schemas.openxmlformats.org/spreadsheetml/2006/main">
  <c r="M23" i="5" l="1"/>
  <c r="M12" i="5"/>
  <c r="M35" i="5"/>
  <c r="M39" i="5"/>
  <c r="M23" i="6"/>
  <c r="M30" i="6"/>
  <c r="M15" i="6"/>
  <c r="M8" i="6"/>
  <c r="M34" i="6"/>
  <c r="O19" i="7"/>
  <c r="O31" i="7"/>
  <c r="O34" i="7"/>
  <c r="B2" i="8"/>
  <c r="B3" i="8"/>
  <c r="O9" i="7"/>
</calcChain>
</file>

<file path=xl/comments1.xml><?xml version="1.0" encoding="utf-8"?>
<comments xmlns="http://schemas.openxmlformats.org/spreadsheetml/2006/main">
  <authors>
    <author>lasmeken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lasmeken:</t>
        </r>
        <r>
          <rPr>
            <sz val="9"/>
            <color indexed="81"/>
            <rFont val="Tahoma"/>
            <family val="2"/>
          </rPr>
          <t xml:space="preserve">
Niet nodig, juist fout wordt met knoppen beantwoord</t>
        </r>
      </text>
    </comment>
  </commentList>
</comments>
</file>

<file path=xl/sharedStrings.xml><?xml version="1.0" encoding="utf-8"?>
<sst xmlns="http://schemas.openxmlformats.org/spreadsheetml/2006/main" count="148" uniqueCount="45">
  <si>
    <t>Thema</t>
  </si>
  <si>
    <t>Subthema</t>
  </si>
  <si>
    <t>Pre</t>
  </si>
  <si>
    <t>Instr 1</t>
  </si>
  <si>
    <t>Toep 1</t>
  </si>
  <si>
    <t>Instr 2</t>
  </si>
  <si>
    <t>Toep 2</t>
  </si>
  <si>
    <t>Eval</t>
  </si>
  <si>
    <t>Instr 3</t>
  </si>
  <si>
    <t>Toep 3</t>
  </si>
  <si>
    <t>Natuur</t>
  </si>
  <si>
    <t>Toep 4</t>
  </si>
  <si>
    <t>Een kijk in het dierenrijk</t>
  </si>
  <si>
    <t>Subthema 3</t>
  </si>
  <si>
    <t>De wereld</t>
  </si>
  <si>
    <t>Getty 79331050</t>
  </si>
  <si>
    <t>Getty 165518361</t>
  </si>
  <si>
    <t>Getty 156329935</t>
  </si>
  <si>
    <t>Subthema 1</t>
  </si>
  <si>
    <t>Instr 4</t>
  </si>
  <si>
    <t>België</t>
  </si>
  <si>
    <t>Subthema 2</t>
  </si>
  <si>
    <t>Europa</t>
  </si>
  <si>
    <t xml:space="preserve"> 117892546 (blauwe Eukaart)</t>
  </si>
  <si>
    <t xml:space="preserve"> 112491479 (zwwroos)</t>
  </si>
  <si>
    <t xml:space="preserve"> 126369470 (ZWROOS)</t>
  </si>
  <si>
    <t>Lichaam</t>
  </si>
  <si>
    <t>Bloedsomloop</t>
  </si>
  <si>
    <t>istockphoto (9340631)</t>
  </si>
  <si>
    <t>Spijsvertering</t>
  </si>
  <si>
    <t>Lichamelijke ontwikkeling</t>
  </si>
  <si>
    <t>Voortplanting</t>
  </si>
  <si>
    <t>MILIEU</t>
  </si>
  <si>
    <t>Instr 5</t>
  </si>
  <si>
    <t>Toep 5</t>
  </si>
  <si>
    <t>Afval(b)erg, afval(b)erger, afval(b)ergst</t>
  </si>
  <si>
    <t>#7982308   I photo</t>
  </si>
  <si>
    <t xml:space="preserve">Instr 5 </t>
  </si>
  <si>
    <t>Water, al de rest kwam later</t>
  </si>
  <si>
    <t>Energie in 1, 2, 3</t>
  </si>
  <si>
    <t>ruimte</t>
  </si>
  <si>
    <t>#5775673 I stockphoto</t>
  </si>
  <si>
    <t>#5319724 I photo</t>
  </si>
  <si>
    <t>Total</t>
  </si>
  <si>
    <t>Aantal dagen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</si>
</sst>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13]General"/>
    <numFmt numFmtId="165" formatCode="#,##0.00&quot; &quot;[$€-813];[Red]&quot;-&quot;#,##0.00&quot; &quot;[$€-813]"/>
  </numFmts>
  <fonts count="29">
    <font>
      <sz val="10"/>
      <color rgb="FF000000"/>
      <name val="Arial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4"/>
      <color rgb="FFFFFFFF"/>
      <name val="Calibri"/>
      <family val="2"/>
    </font>
    <font>
      <b/>
      <sz val="14"/>
      <color rgb="FF000000"/>
      <name val="Calibri"/>
      <family val="2"/>
    </font>
    <font>
      <sz val="11"/>
      <color theme="1"/>
      <name val="Arial"/>
      <family val="2"/>
    </font>
    <font>
      <sz val="10"/>
      <color rgb="FF000000"/>
      <name val="Arial1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rgb="FFFFFFFF"/>
      <name val="Arial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9"/>
      <name val="Calibri"/>
      <family val="2"/>
    </font>
    <font>
      <b/>
      <sz val="14"/>
      <color indexed="9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u/>
      <sz val="10"/>
      <color theme="11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 tint="-0.249977111117893"/>
      <name val="Calibri"/>
      <family val="2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388195"/>
        <bgColor indexed="64"/>
      </patternFill>
    </fill>
    <fill>
      <patternFill patternType="solid">
        <fgColor rgb="FF388195"/>
        <bgColor indexed="64"/>
      </patternFill>
    </fill>
    <fill>
      <patternFill patternType="solid">
        <fgColor rgb="FF388195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388195"/>
        <bgColor rgb="FF388195"/>
      </patternFill>
    </fill>
    <fill>
      <patternFill patternType="solid">
        <fgColor rgb="FFDBEEF4"/>
        <bgColor rgb="FFDBEEF4"/>
      </patternFill>
    </fill>
    <fill>
      <patternFill patternType="solid">
        <fgColor rgb="FFB7DEE8"/>
        <bgColor rgb="FFB7DEE8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DBEEF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8" tint="0.79998168889431442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/>
      <bottom style="thin">
        <color rgb="FFFFFFFF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theme="0"/>
      </bottom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rgb="FFFFFFFF"/>
      </right>
      <top style="thin">
        <color indexed="9"/>
      </top>
      <bottom style="thin">
        <color rgb="FF000000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indexed="64"/>
      </bottom>
      <diagonal/>
    </border>
  </borders>
  <cellStyleXfs count="60">
    <xf numFmtId="0" fontId="0" fillId="0" borderId="0"/>
    <xf numFmtId="0" fontId="8" fillId="0" borderId="0"/>
    <xf numFmtId="164" fontId="9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/>
    <xf numFmtId="165" fontId="11" fillId="0" borderId="0"/>
    <xf numFmtId="0" fontId="16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48"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6" fillId="7" borderId="3" xfId="0" applyFont="1" applyFill="1" applyBorder="1" applyAlignment="1">
      <alignment horizontal="center" vertical="center"/>
    </xf>
    <xf numFmtId="0" fontId="3" fillId="4" borderId="4" xfId="0" applyFont="1" applyFill="1" applyBorder="1"/>
    <xf numFmtId="0" fontId="3" fillId="4" borderId="5" xfId="0" applyFont="1" applyFill="1" applyBorder="1"/>
    <xf numFmtId="0" fontId="0" fillId="0" borderId="0" xfId="0" applyBorder="1" applyAlignment="1"/>
    <xf numFmtId="0" fontId="4" fillId="5" borderId="7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 vertical="top"/>
    </xf>
    <xf numFmtId="0" fontId="1" fillId="3" borderId="10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wrapText="1"/>
    </xf>
    <xf numFmtId="0" fontId="8" fillId="0" borderId="0" xfId="1"/>
    <xf numFmtId="164" fontId="6" fillId="9" borderId="0" xfId="2" applyFont="1" applyFill="1" applyAlignment="1">
      <alignment horizontal="center" vertical="center"/>
    </xf>
    <xf numFmtId="164" fontId="1" fillId="10" borderId="0" xfId="2" applyFont="1" applyFill="1"/>
    <xf numFmtId="164" fontId="9" fillId="0" borderId="15" xfId="2" applyBorder="1" applyAlignment="1">
      <alignment wrapText="1"/>
    </xf>
    <xf numFmtId="164" fontId="4" fillId="9" borderId="16" xfId="2" applyFont="1" applyFill="1" applyBorder="1" applyAlignment="1">
      <alignment horizontal="center"/>
    </xf>
    <xf numFmtId="164" fontId="12" fillId="9" borderId="17" xfId="2" applyFont="1" applyFill="1" applyBorder="1" applyAlignment="1">
      <alignment horizontal="center" wrapText="1"/>
    </xf>
    <xf numFmtId="164" fontId="5" fillId="9" borderId="16" xfId="2" applyFont="1" applyFill="1" applyBorder="1" applyAlignment="1">
      <alignment horizontal="center" wrapText="1"/>
    </xf>
    <xf numFmtId="164" fontId="9" fillId="0" borderId="18" xfId="2" applyBorder="1" applyAlignment="1">
      <alignment wrapText="1"/>
    </xf>
    <xf numFmtId="164" fontId="1" fillId="10" borderId="20" xfId="2" applyFont="1" applyFill="1" applyBorder="1" applyAlignment="1">
      <alignment horizontal="left" vertical="top"/>
    </xf>
    <xf numFmtId="164" fontId="1" fillId="10" borderId="21" xfId="2" applyFont="1" applyFill="1" applyBorder="1" applyAlignment="1">
      <alignment horizontal="left" vertical="top"/>
    </xf>
    <xf numFmtId="164" fontId="1" fillId="10" borderId="22" xfId="2" applyFont="1" applyFill="1" applyBorder="1" applyAlignment="1">
      <alignment horizontal="left" vertical="top"/>
    </xf>
    <xf numFmtId="164" fontId="1" fillId="10" borderId="21" xfId="2" applyFont="1" applyFill="1" applyBorder="1" applyAlignment="1">
      <alignment vertical="top" wrapText="1"/>
    </xf>
    <xf numFmtId="164" fontId="13" fillId="10" borderId="22" xfId="2" applyFont="1" applyFill="1" applyBorder="1" applyAlignment="1">
      <alignment horizontal="left" vertical="top"/>
    </xf>
    <xf numFmtId="164" fontId="1" fillId="10" borderId="23" xfId="2" applyFont="1" applyFill="1" applyBorder="1" applyAlignment="1">
      <alignment horizontal="left" vertical="top"/>
    </xf>
    <xf numFmtId="164" fontId="15" fillId="10" borderId="21" xfId="2" applyFont="1" applyFill="1" applyBorder="1" applyAlignment="1">
      <alignment wrapText="1"/>
    </xf>
    <xf numFmtId="164" fontId="1" fillId="10" borderId="26" xfId="2" applyFont="1" applyFill="1" applyBorder="1" applyAlignment="1">
      <alignment horizontal="left" vertical="top"/>
    </xf>
    <xf numFmtId="164" fontId="1" fillId="10" borderId="6" xfId="2" applyFont="1" applyFill="1" applyBorder="1" applyAlignment="1">
      <alignment horizontal="left" vertical="top"/>
    </xf>
    <xf numFmtId="164" fontId="9" fillId="0" borderId="0" xfId="2" applyBorder="1" applyAlignment="1">
      <alignment wrapText="1"/>
    </xf>
    <xf numFmtId="164" fontId="9" fillId="0" borderId="0" xfId="2" applyBorder="1"/>
    <xf numFmtId="0" fontId="6" fillId="7" borderId="3" xfId="0" applyFont="1" applyFill="1" applyBorder="1" applyAlignment="1">
      <alignment horizontal="center" vertical="center"/>
    </xf>
    <xf numFmtId="0" fontId="1" fillId="8" borderId="4" xfId="0" applyFont="1" applyFill="1" applyBorder="1"/>
    <xf numFmtId="0" fontId="1" fillId="8" borderId="5" xfId="0" applyFont="1" applyFill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4" fillId="7" borderId="7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left" vertical="top"/>
    </xf>
    <xf numFmtId="0" fontId="1" fillId="8" borderId="9" xfId="0" applyFont="1" applyFill="1" applyBorder="1" applyAlignment="1">
      <alignment horizontal="left" vertical="top"/>
    </xf>
    <xf numFmtId="0" fontId="1" fillId="8" borderId="10" xfId="0" applyFont="1" applyFill="1" applyBorder="1" applyAlignment="1">
      <alignment horizontal="left" vertical="top"/>
    </xf>
    <xf numFmtId="0" fontId="1" fillId="8" borderId="2" xfId="0" applyFont="1" applyFill="1" applyBorder="1" applyAlignment="1">
      <alignment horizontal="left" vertical="top"/>
    </xf>
    <xf numFmtId="0" fontId="1" fillId="8" borderId="31" xfId="0" applyFont="1" applyFill="1" applyBorder="1" applyAlignment="1">
      <alignment horizontal="left" vertical="top"/>
    </xf>
    <xf numFmtId="0" fontId="1" fillId="8" borderId="32" xfId="0" applyFont="1" applyFill="1" applyBorder="1" applyAlignment="1">
      <alignment horizontal="left" vertical="top"/>
    </xf>
    <xf numFmtId="0" fontId="4" fillId="7" borderId="33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left" vertical="top"/>
    </xf>
    <xf numFmtId="0" fontId="1" fillId="8" borderId="13" xfId="0" applyFont="1" applyFill="1" applyBorder="1" applyAlignment="1">
      <alignment horizontal="left" vertical="top"/>
    </xf>
    <xf numFmtId="0" fontId="1" fillId="8" borderId="35" xfId="0" applyFont="1" applyFill="1" applyBorder="1" applyAlignment="1">
      <alignment horizontal="left" vertical="top"/>
    </xf>
    <xf numFmtId="0" fontId="16" fillId="0" borderId="0" xfId="7" applyAlignment="1">
      <alignment wrapText="1"/>
    </xf>
    <xf numFmtId="0" fontId="16" fillId="0" borderId="38" xfId="7" applyBorder="1" applyAlignment="1">
      <alignment wrapText="1"/>
    </xf>
    <xf numFmtId="0" fontId="17" fillId="8" borderId="20" xfId="7" applyFont="1" applyFill="1" applyBorder="1" applyAlignment="1">
      <alignment horizontal="left" vertical="top"/>
    </xf>
    <xf numFmtId="0" fontId="17" fillId="8" borderId="23" xfId="7" applyFont="1" applyFill="1" applyBorder="1" applyAlignment="1">
      <alignment horizontal="left" vertical="top"/>
    </xf>
    <xf numFmtId="0" fontId="17" fillId="8" borderId="0" xfId="7" applyFont="1" applyFill="1"/>
    <xf numFmtId="0" fontId="17" fillId="8" borderId="22" xfId="7" applyFont="1" applyFill="1" applyBorder="1" applyAlignment="1">
      <alignment horizontal="left" vertical="top"/>
    </xf>
    <xf numFmtId="0" fontId="16" fillId="0" borderId="15" xfId="7" applyBorder="1" applyAlignment="1">
      <alignment wrapText="1"/>
    </xf>
    <xf numFmtId="0" fontId="16" fillId="0" borderId="18" xfId="7" applyBorder="1" applyAlignment="1">
      <alignment wrapText="1"/>
    </xf>
    <xf numFmtId="0" fontId="17" fillId="8" borderId="40" xfId="7" applyFont="1" applyFill="1" applyBorder="1" applyAlignment="1">
      <alignment horizontal="left" vertical="top"/>
    </xf>
    <xf numFmtId="0" fontId="19" fillId="7" borderId="16" xfId="7" applyFont="1" applyFill="1" applyBorder="1" applyAlignment="1">
      <alignment horizontal="center"/>
    </xf>
    <xf numFmtId="0" fontId="17" fillId="8" borderId="21" xfId="7" applyFont="1" applyFill="1" applyBorder="1" applyAlignment="1">
      <alignment horizontal="left" vertical="top"/>
    </xf>
    <xf numFmtId="0" fontId="20" fillId="7" borderId="0" xfId="7" applyFont="1" applyFill="1" applyAlignment="1">
      <alignment horizontal="center" vertical="center"/>
    </xf>
    <xf numFmtId="0" fontId="17" fillId="8" borderId="41" xfId="7" applyFont="1" applyFill="1" applyBorder="1" applyAlignment="1">
      <alignment horizontal="left" vertical="top"/>
    </xf>
    <xf numFmtId="0" fontId="17" fillId="8" borderId="39" xfId="7" applyFont="1" applyFill="1" applyBorder="1" applyAlignment="1">
      <alignment horizontal="left" vertical="top"/>
    </xf>
    <xf numFmtId="0" fontId="22" fillId="8" borderId="23" xfId="7" applyFont="1" applyFill="1" applyBorder="1" applyAlignment="1">
      <alignment horizontal="left" vertical="top"/>
    </xf>
    <xf numFmtId="0" fontId="17" fillId="8" borderId="43" xfId="7" applyFont="1" applyFill="1" applyBorder="1" applyAlignment="1">
      <alignment horizontal="left" vertical="top"/>
    </xf>
    <xf numFmtId="0" fontId="17" fillId="8" borderId="42" xfId="7" applyFont="1" applyFill="1" applyBorder="1" applyAlignment="1">
      <alignment horizontal="left" vertical="top"/>
    </xf>
    <xf numFmtId="0" fontId="17" fillId="8" borderId="44" xfId="7" applyFont="1" applyFill="1" applyBorder="1" applyAlignment="1">
      <alignment horizontal="left" vertical="top"/>
    </xf>
    <xf numFmtId="0" fontId="22" fillId="8" borderId="43" xfId="7" applyFont="1" applyFill="1" applyBorder="1" applyAlignment="1">
      <alignment horizontal="left" vertical="top"/>
    </xf>
    <xf numFmtId="0" fontId="22" fillId="8" borderId="42" xfId="7" applyFont="1" applyFill="1" applyBorder="1" applyAlignment="1">
      <alignment horizontal="left" vertical="top"/>
    </xf>
    <xf numFmtId="0" fontId="16" fillId="0" borderId="0" xfId="7" applyBorder="1" applyAlignment="1">
      <alignment wrapText="1"/>
    </xf>
    <xf numFmtId="0" fontId="16" fillId="0" borderId="45" xfId="7" applyBorder="1" applyAlignment="1">
      <alignment wrapText="1"/>
    </xf>
    <xf numFmtId="164" fontId="1" fillId="10" borderId="37" xfId="2" applyFont="1" applyFill="1" applyBorder="1" applyAlignment="1">
      <alignment horizontal="left" vertical="top"/>
    </xf>
    <xf numFmtId="164" fontId="1" fillId="10" borderId="49" xfId="2" applyFont="1" applyFill="1" applyBorder="1" applyAlignment="1">
      <alignment horizontal="left" vertical="top"/>
    </xf>
    <xf numFmtId="164" fontId="1" fillId="10" borderId="50" xfId="2" applyFont="1" applyFill="1" applyBorder="1" applyAlignment="1">
      <alignment horizontal="left" vertical="top"/>
    </xf>
    <xf numFmtId="164" fontId="1" fillId="10" borderId="51" xfId="2" applyFont="1" applyFill="1" applyBorder="1" applyAlignment="1">
      <alignment horizontal="left" vertical="top"/>
    </xf>
    <xf numFmtId="164" fontId="1" fillId="10" borderId="2" xfId="2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4" fillId="7" borderId="1" xfId="0" applyFont="1" applyFill="1" applyBorder="1" applyAlignment="1">
      <alignment horizontal="center" wrapText="1"/>
    </xf>
    <xf numFmtId="0" fontId="22" fillId="8" borderId="21" xfId="7" applyFont="1" applyFill="1" applyBorder="1" applyAlignment="1">
      <alignment horizontal="left" vertical="top"/>
    </xf>
    <xf numFmtId="0" fontId="22" fillId="8" borderId="22" xfId="7" applyFont="1" applyFill="1" applyBorder="1" applyAlignment="1">
      <alignment horizontal="left" vertical="top"/>
    </xf>
    <xf numFmtId="0" fontId="17" fillId="8" borderId="52" xfId="7" applyFont="1" applyFill="1" applyBorder="1" applyAlignment="1">
      <alignment horizontal="left" vertical="top"/>
    </xf>
    <xf numFmtId="0" fontId="1" fillId="12" borderId="8" xfId="0" applyFont="1" applyFill="1" applyBorder="1" applyAlignment="1">
      <alignment horizontal="left" vertical="top"/>
    </xf>
    <xf numFmtId="0" fontId="1" fillId="12" borderId="9" xfId="0" applyFont="1" applyFill="1" applyBorder="1" applyAlignment="1">
      <alignment horizontal="left" vertical="top"/>
    </xf>
    <xf numFmtId="0" fontId="1" fillId="12" borderId="10" xfId="0" applyFont="1" applyFill="1" applyBorder="1" applyAlignment="1">
      <alignment horizontal="left" vertical="top"/>
    </xf>
    <xf numFmtId="164" fontId="1" fillId="13" borderId="21" xfId="2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164" fontId="1" fillId="13" borderId="22" xfId="2" applyFont="1" applyFill="1" applyBorder="1" applyAlignment="1">
      <alignment horizontal="left" vertical="top"/>
    </xf>
    <xf numFmtId="164" fontId="1" fillId="13" borderId="25" xfId="2" applyFont="1" applyFill="1" applyBorder="1" applyAlignment="1">
      <alignment horizontal="left" vertical="top"/>
    </xf>
    <xf numFmtId="0" fontId="26" fillId="8" borderId="9" xfId="0" applyFont="1" applyFill="1" applyBorder="1" applyAlignment="1">
      <alignment horizontal="left" vertical="top"/>
    </xf>
    <xf numFmtId="0" fontId="27" fillId="0" borderId="0" xfId="0" applyFont="1" applyAlignment="1">
      <alignment wrapText="1"/>
    </xf>
    <xf numFmtId="0" fontId="27" fillId="0" borderId="0" xfId="0" applyFont="1" applyAlignment="1"/>
    <xf numFmtId="164" fontId="1" fillId="13" borderId="50" xfId="2" applyFont="1" applyFill="1" applyBorder="1" applyAlignment="1">
      <alignment horizontal="left" vertical="top"/>
    </xf>
    <xf numFmtId="164" fontId="1" fillId="13" borderId="20" xfId="2" applyFont="1" applyFill="1" applyBorder="1" applyAlignment="1">
      <alignment horizontal="left" vertical="top"/>
    </xf>
    <xf numFmtId="164" fontId="1" fillId="13" borderId="21" xfId="2" applyFont="1" applyFill="1" applyBorder="1" applyAlignment="1">
      <alignment horizontal="left" wrapText="1"/>
    </xf>
    <xf numFmtId="164" fontId="1" fillId="13" borderId="26" xfId="2" applyFont="1" applyFill="1" applyBorder="1" applyAlignment="1">
      <alignment horizontal="left" vertical="top"/>
    </xf>
    <xf numFmtId="164" fontId="1" fillId="13" borderId="6" xfId="2" applyFont="1" applyFill="1" applyBorder="1" applyAlignment="1">
      <alignment horizontal="left" vertical="top"/>
    </xf>
    <xf numFmtId="0" fontId="1" fillId="12" borderId="6" xfId="0" applyFont="1" applyFill="1" applyBorder="1" applyAlignment="1">
      <alignment horizontal="left" vertical="top"/>
    </xf>
    <xf numFmtId="0" fontId="1" fillId="12" borderId="27" xfId="0" applyFont="1" applyFill="1" applyBorder="1" applyAlignment="1">
      <alignment horizontal="left" vertical="top"/>
    </xf>
    <xf numFmtId="0" fontId="1" fillId="12" borderId="32" xfId="0" applyFont="1" applyFill="1" applyBorder="1" applyAlignment="1">
      <alignment horizontal="left" vertical="top"/>
    </xf>
    <xf numFmtId="0" fontId="1" fillId="12" borderId="14" xfId="0" applyFont="1" applyFill="1" applyBorder="1" applyAlignment="1">
      <alignment horizontal="left" vertical="top"/>
    </xf>
    <xf numFmtId="164" fontId="1" fillId="13" borderId="55" xfId="2" applyFont="1" applyFill="1" applyBorder="1" applyAlignment="1">
      <alignment horizontal="left" vertical="top"/>
    </xf>
    <xf numFmtId="164" fontId="1" fillId="13" borderId="56" xfId="2" applyFont="1" applyFill="1" applyBorder="1" applyAlignment="1">
      <alignment horizontal="left" vertical="top"/>
    </xf>
    <xf numFmtId="164" fontId="1" fillId="10" borderId="56" xfId="2" applyFont="1" applyFill="1" applyBorder="1" applyAlignment="1">
      <alignment horizontal="left" vertical="top"/>
    </xf>
    <xf numFmtId="164" fontId="1" fillId="10" borderId="59" xfId="2" applyFont="1" applyFill="1" applyBorder="1" applyAlignment="1">
      <alignment horizontal="left" vertical="top"/>
    </xf>
    <xf numFmtId="164" fontId="14" fillId="13" borderId="22" xfId="2" applyFont="1" applyFill="1" applyBorder="1" applyAlignment="1">
      <alignment horizontal="left" vertical="top"/>
    </xf>
    <xf numFmtId="0" fontId="17" fillId="12" borderId="25" xfId="7" applyFont="1" applyFill="1" applyBorder="1" applyAlignment="1">
      <alignment horizontal="left" vertical="top"/>
    </xf>
    <xf numFmtId="0" fontId="22" fillId="12" borderId="20" xfId="7" applyFont="1" applyFill="1" applyBorder="1" applyAlignment="1">
      <alignment horizontal="left" vertical="top"/>
    </xf>
    <xf numFmtId="0" fontId="17" fillId="12" borderId="20" xfId="7" applyFont="1" applyFill="1" applyBorder="1" applyAlignment="1">
      <alignment horizontal="left" vertical="top"/>
    </xf>
    <xf numFmtId="0" fontId="17" fillId="12" borderId="21" xfId="7" applyFont="1" applyFill="1" applyBorder="1" applyAlignment="1">
      <alignment horizontal="left" vertical="top"/>
    </xf>
    <xf numFmtId="0" fontId="17" fillId="12" borderId="22" xfId="7" applyFont="1" applyFill="1" applyBorder="1" applyAlignment="1">
      <alignment horizontal="left" vertical="top"/>
    </xf>
    <xf numFmtId="0" fontId="22" fillId="12" borderId="42" xfId="7" applyFont="1" applyFill="1" applyBorder="1" applyAlignment="1">
      <alignment horizontal="left" vertical="top"/>
    </xf>
    <xf numFmtId="0" fontId="22" fillId="12" borderId="43" xfId="7" applyFont="1" applyFill="1" applyBorder="1" applyAlignment="1">
      <alignment horizontal="left" vertical="top"/>
    </xf>
    <xf numFmtId="0" fontId="22" fillId="12" borderId="37" xfId="7" applyFont="1" applyFill="1" applyBorder="1" applyAlignment="1">
      <alignment horizontal="left" vertical="top"/>
    </xf>
    <xf numFmtId="0" fontId="17" fillId="12" borderId="23" xfId="7" applyFont="1" applyFill="1" applyBorder="1" applyAlignment="1">
      <alignment horizontal="left" vertical="top"/>
    </xf>
    <xf numFmtId="0" fontId="1" fillId="8" borderId="12" xfId="0" applyFont="1" applyFill="1" applyBorder="1" applyAlignment="1">
      <alignment horizontal="left" vertical="top"/>
    </xf>
    <xf numFmtId="0" fontId="17" fillId="12" borderId="41" xfId="7" applyFont="1" applyFill="1" applyBorder="1" applyAlignment="1">
      <alignment horizontal="left" vertical="top"/>
    </xf>
    <xf numFmtId="0" fontId="17" fillId="12" borderId="43" xfId="7" applyFont="1" applyFill="1" applyBorder="1" applyAlignment="1">
      <alignment horizontal="left" vertical="top"/>
    </xf>
    <xf numFmtId="0" fontId="17" fillId="12" borderId="42" xfId="7" applyFont="1" applyFill="1" applyBorder="1" applyAlignment="1">
      <alignment horizontal="left" vertical="top"/>
    </xf>
    <xf numFmtId="0" fontId="17" fillId="12" borderId="53" xfId="7" applyFont="1" applyFill="1" applyBorder="1" applyAlignment="1">
      <alignment horizontal="left" vertical="top"/>
    </xf>
    <xf numFmtId="0" fontId="17" fillId="12" borderId="37" xfId="7" applyFont="1" applyFill="1" applyBorder="1" applyAlignment="1">
      <alignment horizontal="left" vertical="top"/>
    </xf>
    <xf numFmtId="0" fontId="7" fillId="8" borderId="4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7" fillId="10" borderId="0" xfId="2" applyFont="1" applyFill="1" applyBorder="1" applyAlignment="1">
      <alignment horizontal="center" vertical="center"/>
    </xf>
    <xf numFmtId="164" fontId="2" fillId="11" borderId="19" xfId="2" applyFont="1" applyFill="1" applyBorder="1" applyAlignment="1">
      <alignment horizontal="center" vertical="center" wrapText="1"/>
    </xf>
    <xf numFmtId="164" fontId="2" fillId="11" borderId="48" xfId="2" applyFont="1" applyFill="1" applyBorder="1" applyAlignment="1">
      <alignment horizontal="center" vertical="center" wrapText="1"/>
    </xf>
    <xf numFmtId="164" fontId="2" fillId="11" borderId="54" xfId="2" applyFont="1" applyFill="1" applyBorder="1" applyAlignment="1">
      <alignment horizontal="center" vertical="center" wrapText="1"/>
    </xf>
    <xf numFmtId="164" fontId="2" fillId="11" borderId="57" xfId="2" applyFont="1" applyFill="1" applyBorder="1" applyAlignment="1">
      <alignment horizontal="center" vertical="center" wrapText="1"/>
    </xf>
    <xf numFmtId="164" fontId="2" fillId="11" borderId="58" xfId="2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0" fillId="0" borderId="28" xfId="0" applyBorder="1" applyAlignment="1">
      <alignment wrapText="1"/>
    </xf>
    <xf numFmtId="0" fontId="0" fillId="0" borderId="30" xfId="0" applyBorder="1" applyAlignment="1">
      <alignment wrapText="1"/>
    </xf>
    <xf numFmtId="0" fontId="21" fillId="8" borderId="0" xfId="7" applyFont="1" applyFill="1" applyAlignment="1">
      <alignment horizontal="center" vertical="center"/>
    </xf>
    <xf numFmtId="0" fontId="16" fillId="0" borderId="0" xfId="7" applyAlignment="1">
      <alignment wrapText="1"/>
    </xf>
    <xf numFmtId="0" fontId="18" fillId="2" borderId="16" xfId="7" applyFont="1" applyFill="1" applyBorder="1" applyAlignment="1">
      <alignment horizontal="center" vertical="center" wrapText="1"/>
    </xf>
    <xf numFmtId="0" fontId="16" fillId="0" borderId="36" xfId="7" applyBorder="1" applyAlignment="1">
      <alignment wrapText="1"/>
    </xf>
    <xf numFmtId="0" fontId="16" fillId="0" borderId="46" xfId="7" applyBorder="1" applyAlignment="1">
      <alignment wrapText="1"/>
    </xf>
    <xf numFmtId="0" fontId="18" fillId="2" borderId="19" xfId="7" applyFont="1" applyFill="1" applyBorder="1" applyAlignment="1">
      <alignment horizontal="center" vertical="center" wrapText="1"/>
    </xf>
    <xf numFmtId="0" fontId="16" fillId="0" borderId="24" xfId="7" applyBorder="1" applyAlignment="1">
      <alignment wrapText="1"/>
    </xf>
    <xf numFmtId="0" fontId="16" fillId="2" borderId="24" xfId="7" applyFill="1" applyBorder="1" applyAlignment="1">
      <alignment wrapText="1"/>
    </xf>
    <xf numFmtId="0" fontId="16" fillId="2" borderId="47" xfId="7" applyFill="1" applyBorder="1" applyAlignment="1">
      <alignment wrapText="1"/>
    </xf>
    <xf numFmtId="0" fontId="28" fillId="12" borderId="42" xfId="7" applyFont="1" applyFill="1" applyBorder="1" applyAlignment="1">
      <alignment horizontal="left" vertical="top"/>
    </xf>
  </cellXfs>
  <cellStyles count="60">
    <cellStyle name="Excel Built-in Normal" xfId="2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Heading" xfId="3"/>
    <cellStyle name="Heading1" xfId="4"/>
    <cellStyle name="Normal" xfId="0" builtinId="0"/>
    <cellStyle name="Normal 2" xfId="1"/>
    <cellStyle name="Normal 3" xfId="7"/>
    <cellStyle name="Result" xfId="5"/>
    <cellStyle name="Result2" xfId="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tockphoto.com/stock-illustration-7982308-compost-bin.php?st=0d7d2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8"/>
  <sheetViews>
    <sheetView zoomScale="85" zoomScaleNormal="85" zoomScalePageLayoutView="85" workbookViewId="0">
      <pane ySplit="1" topLeftCell="A2" activePane="bottomLeft" state="frozen"/>
      <selection pane="bottomLeft" activeCell="G15" sqref="G15"/>
    </sheetView>
  </sheetViews>
  <sheetFormatPr defaultColWidth="9.140625" defaultRowHeight="15" customHeight="1"/>
  <cols>
    <col min="1" max="1" width="15.85546875" customWidth="1"/>
    <col min="2" max="4" width="10.28515625" bestFit="1" customWidth="1"/>
    <col min="5" max="6" width="12.42578125" bestFit="1" customWidth="1"/>
    <col min="7" max="7" width="10.28515625" bestFit="1" customWidth="1"/>
    <col min="8" max="8" width="9.140625" customWidth="1"/>
    <col min="9" max="9" width="10.28515625" bestFit="1" customWidth="1"/>
  </cols>
  <sheetData>
    <row r="1" spans="1:104" ht="30.75" customHeight="1">
      <c r="A1" s="3" t="s">
        <v>0</v>
      </c>
      <c r="B1" s="123" t="s">
        <v>10</v>
      </c>
      <c r="C1" s="124"/>
      <c r="D1" s="124"/>
      <c r="E1" s="124"/>
      <c r="F1" s="124"/>
      <c r="G1" s="124"/>
      <c r="H1" s="4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</row>
    <row r="2" spans="1:104" s="2" customFormat="1" ht="12.75">
      <c r="A2" s="6"/>
      <c r="B2" s="6"/>
      <c r="C2" s="6"/>
      <c r="D2" s="6"/>
      <c r="E2" s="6"/>
      <c r="F2" s="6"/>
      <c r="G2" s="6"/>
      <c r="H2" s="6"/>
      <c r="I2" s="6"/>
    </row>
    <row r="3" spans="1:104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8</v>
      </c>
      <c r="H3" s="8" t="s">
        <v>9</v>
      </c>
      <c r="I3" s="12" t="s">
        <v>7</v>
      </c>
    </row>
    <row r="4" spans="1:104" ht="15" customHeight="1">
      <c r="A4" s="125" t="s">
        <v>12</v>
      </c>
      <c r="B4" s="83">
        <v>82887481</v>
      </c>
      <c r="C4" s="83">
        <v>92589493</v>
      </c>
      <c r="D4" s="84">
        <v>125839166</v>
      </c>
      <c r="E4" s="83">
        <v>91231886</v>
      </c>
      <c r="F4" s="83"/>
      <c r="G4" s="83">
        <v>114319030</v>
      </c>
      <c r="H4" s="78"/>
      <c r="I4" s="83">
        <v>105993998</v>
      </c>
    </row>
    <row r="5" spans="1:104" ht="15" customHeight="1">
      <c r="A5" s="126"/>
      <c r="B5" s="84">
        <v>134243666</v>
      </c>
      <c r="C5" s="84">
        <v>113248888</v>
      </c>
      <c r="D5" s="84">
        <v>140294059</v>
      </c>
      <c r="E5" s="84">
        <v>125494814</v>
      </c>
      <c r="F5" s="84"/>
      <c r="G5" s="84">
        <v>82526575</v>
      </c>
      <c r="H5" s="9"/>
      <c r="I5" s="84">
        <v>83687458</v>
      </c>
    </row>
    <row r="6" spans="1:104" ht="15" customHeight="1">
      <c r="A6" s="126"/>
      <c r="B6" s="84">
        <v>116054161</v>
      </c>
      <c r="C6" s="84">
        <v>93854137</v>
      </c>
      <c r="D6" s="84">
        <v>138681050</v>
      </c>
      <c r="E6" s="84">
        <v>121276792</v>
      </c>
      <c r="F6" s="84">
        <v>126140003</v>
      </c>
      <c r="G6" s="84">
        <v>128375450</v>
      </c>
      <c r="H6" s="9"/>
      <c r="I6" s="9"/>
    </row>
    <row r="7" spans="1:104" ht="15" customHeight="1">
      <c r="A7" s="126"/>
      <c r="B7" s="9"/>
      <c r="C7" s="84">
        <v>118249810</v>
      </c>
      <c r="D7" s="84">
        <v>63850261</v>
      </c>
      <c r="E7" s="84">
        <v>75013312</v>
      </c>
      <c r="F7" s="84">
        <v>114383710</v>
      </c>
      <c r="G7" s="84">
        <v>110707424</v>
      </c>
      <c r="H7" s="9"/>
      <c r="I7" s="9"/>
    </row>
    <row r="8" spans="1:104" ht="15" customHeight="1">
      <c r="A8" s="126"/>
      <c r="B8" s="9"/>
      <c r="C8" s="84">
        <v>49988110</v>
      </c>
      <c r="D8" s="84">
        <v>101329531</v>
      </c>
      <c r="E8" s="84">
        <v>94196896</v>
      </c>
      <c r="F8" s="9"/>
      <c r="G8" s="84">
        <v>70744276</v>
      </c>
      <c r="H8" s="9"/>
      <c r="I8" s="9"/>
    </row>
    <row r="9" spans="1:104">
      <c r="A9" s="126"/>
      <c r="B9" s="9"/>
      <c r="C9" s="84">
        <v>81449107</v>
      </c>
      <c r="D9" s="84">
        <v>80971780</v>
      </c>
      <c r="E9" s="84">
        <v>44838796</v>
      </c>
      <c r="F9" s="11"/>
      <c r="G9" s="84">
        <v>87216286</v>
      </c>
      <c r="H9" s="9"/>
      <c r="I9" s="9"/>
    </row>
    <row r="10" spans="1:104" ht="15" customHeight="1">
      <c r="A10" s="126"/>
      <c r="B10" s="9"/>
      <c r="C10" s="84">
        <v>117031540</v>
      </c>
      <c r="D10" s="84">
        <v>104070197</v>
      </c>
      <c r="E10" s="9"/>
      <c r="F10" s="9"/>
      <c r="G10" s="84">
        <v>96976301</v>
      </c>
      <c r="H10" s="9"/>
      <c r="I10" s="9"/>
    </row>
    <row r="11" spans="1:104" ht="15" customHeight="1">
      <c r="A11" s="126"/>
      <c r="B11" s="9"/>
      <c r="C11" s="84">
        <v>102380119</v>
      </c>
      <c r="D11" s="84">
        <v>93813565</v>
      </c>
      <c r="E11" s="9"/>
      <c r="F11" s="9"/>
      <c r="G11" s="9"/>
      <c r="H11" s="9"/>
      <c r="I11" s="9"/>
    </row>
    <row r="12" spans="1:104" ht="15" customHeight="1">
      <c r="A12" s="126"/>
      <c r="B12" s="9"/>
      <c r="C12" s="84"/>
      <c r="D12" s="9"/>
      <c r="E12" s="9"/>
      <c r="F12" s="9"/>
      <c r="G12" s="9"/>
      <c r="H12" s="9"/>
      <c r="I12" s="9"/>
    </row>
    <row r="13" spans="1:104" ht="15" customHeight="1">
      <c r="A13" s="126"/>
      <c r="B13" s="9"/>
      <c r="C13" s="84">
        <v>122991547</v>
      </c>
      <c r="D13" s="9"/>
      <c r="E13" s="9"/>
      <c r="F13" s="9"/>
      <c r="G13" s="9"/>
      <c r="H13" s="9"/>
      <c r="I13" s="9"/>
    </row>
    <row r="14" spans="1:104" ht="15" customHeight="1">
      <c r="A14" s="127"/>
      <c r="B14" s="10"/>
      <c r="C14" s="85">
        <v>104876888</v>
      </c>
      <c r="D14" s="10"/>
      <c r="E14" s="10"/>
      <c r="F14" s="10"/>
      <c r="G14" s="10"/>
      <c r="H14" s="10"/>
      <c r="I14" s="10"/>
    </row>
    <row r="16" spans="1:104" ht="15" customHeight="1">
      <c r="C16" s="87"/>
    </row>
    <row r="17" spans="3:9" ht="15" customHeight="1">
      <c r="C17" s="87"/>
    </row>
    <row r="18" spans="3:9" ht="15" customHeight="1">
      <c r="C18" s="87"/>
    </row>
    <row r="19" spans="3:9" ht="15" customHeight="1">
      <c r="C19" s="87"/>
    </row>
    <row r="20" spans="3:9" ht="15" customHeight="1">
      <c r="C20" s="87"/>
    </row>
    <row r="21" spans="3:9" ht="15" customHeight="1">
      <c r="C21" s="87"/>
      <c r="D21" s="88"/>
      <c r="E21" s="88"/>
      <c r="F21" s="88"/>
      <c r="G21" s="88"/>
      <c r="H21" s="88"/>
      <c r="I21" s="88"/>
    </row>
    <row r="22" spans="3:9" ht="15" customHeight="1">
      <c r="C22" s="87"/>
      <c r="D22" s="88"/>
      <c r="E22" s="88"/>
      <c r="F22" s="88"/>
      <c r="G22" s="88"/>
      <c r="H22" s="88"/>
      <c r="I22" s="88"/>
    </row>
    <row r="23" spans="3:9" ht="15" customHeight="1">
      <c r="C23" s="87"/>
      <c r="D23" s="88"/>
      <c r="E23" s="88"/>
      <c r="F23" s="88"/>
      <c r="G23" s="88"/>
      <c r="H23" s="88"/>
      <c r="I23" s="88"/>
    </row>
    <row r="24" spans="3:9" ht="15" customHeight="1">
      <c r="C24" s="87"/>
      <c r="D24" s="88"/>
      <c r="E24" s="88"/>
      <c r="F24" s="88"/>
      <c r="G24" s="88"/>
      <c r="H24" s="88"/>
      <c r="I24" s="88"/>
    </row>
    <row r="25" spans="3:9" ht="15" customHeight="1">
      <c r="C25" s="87"/>
      <c r="D25" s="88"/>
      <c r="E25" s="88"/>
      <c r="F25" s="88"/>
      <c r="G25" s="88"/>
      <c r="H25" s="88"/>
      <c r="I25" s="88"/>
    </row>
    <row r="26" spans="3:9" ht="15" customHeight="1">
      <c r="C26" s="87"/>
      <c r="D26" s="88"/>
      <c r="E26" s="88"/>
      <c r="F26" s="88"/>
      <c r="G26" s="88"/>
      <c r="H26" s="88"/>
      <c r="I26" s="88"/>
    </row>
    <row r="27" spans="3:9" ht="15" customHeight="1">
      <c r="C27" s="87"/>
      <c r="D27" s="88"/>
      <c r="E27" s="88"/>
      <c r="F27" s="88"/>
      <c r="G27" s="88"/>
      <c r="H27" s="88"/>
      <c r="I27" s="88"/>
    </row>
    <row r="28" spans="3:9" ht="15" customHeight="1">
      <c r="C28" s="87"/>
      <c r="D28" s="88"/>
      <c r="E28" s="88"/>
      <c r="F28" s="88"/>
      <c r="G28" s="88"/>
      <c r="H28" s="88"/>
      <c r="I28" s="88"/>
    </row>
    <row r="29" spans="3:9" ht="15" customHeight="1">
      <c r="C29" s="87"/>
      <c r="D29" s="88"/>
      <c r="E29" s="88"/>
      <c r="F29" s="88"/>
      <c r="G29" s="88"/>
      <c r="H29" s="88"/>
      <c r="I29" s="88"/>
    </row>
    <row r="30" spans="3:9" ht="15" customHeight="1">
      <c r="C30" s="87"/>
      <c r="D30" s="88"/>
      <c r="E30" s="88"/>
      <c r="F30" s="88"/>
      <c r="G30" s="88"/>
      <c r="H30" s="88"/>
      <c r="I30" s="88"/>
    </row>
    <row r="31" spans="3:9" ht="15" customHeight="1">
      <c r="C31" s="87"/>
      <c r="D31" s="88"/>
      <c r="E31" s="88"/>
      <c r="F31" s="88"/>
      <c r="G31" s="88"/>
      <c r="H31" s="88"/>
      <c r="I31" s="88"/>
    </row>
    <row r="32" spans="3:9" ht="15" customHeight="1">
      <c r="C32" s="87"/>
      <c r="D32" s="88"/>
      <c r="E32" s="88"/>
      <c r="F32" s="88"/>
      <c r="G32" s="88"/>
      <c r="H32" s="88"/>
      <c r="I32" s="88"/>
    </row>
    <row r="33" spans="4:9" ht="15" customHeight="1">
      <c r="D33" s="88"/>
      <c r="E33" s="88"/>
      <c r="F33" s="88"/>
      <c r="G33" s="88"/>
      <c r="H33" s="88"/>
      <c r="I33" s="88"/>
    </row>
    <row r="34" spans="4:9" ht="15" customHeight="1">
      <c r="D34" s="88"/>
      <c r="E34" s="88"/>
      <c r="F34" s="88"/>
      <c r="G34" s="88"/>
      <c r="H34" s="88"/>
      <c r="I34" s="88"/>
    </row>
    <row r="35" spans="4:9" ht="15" customHeight="1">
      <c r="D35" s="88"/>
      <c r="E35" s="88"/>
      <c r="F35" s="88"/>
      <c r="G35" s="88"/>
      <c r="H35" s="88"/>
      <c r="I35" s="88"/>
    </row>
    <row r="36" spans="4:9" ht="15" customHeight="1">
      <c r="D36" s="88"/>
      <c r="E36" s="88"/>
      <c r="F36" s="88"/>
      <c r="G36" s="88"/>
      <c r="H36" s="88"/>
      <c r="I36" s="88"/>
    </row>
    <row r="37" spans="4:9" ht="15" customHeight="1">
      <c r="D37" s="88"/>
      <c r="E37" s="88"/>
      <c r="F37" s="88"/>
      <c r="G37" s="88"/>
      <c r="H37" s="88"/>
      <c r="I37" s="88"/>
    </row>
    <row r="38" spans="4:9" ht="15" customHeight="1">
      <c r="D38" s="88"/>
      <c r="E38" s="88"/>
      <c r="F38" s="88"/>
      <c r="G38" s="88"/>
      <c r="H38" s="88"/>
      <c r="I38" s="88"/>
    </row>
  </sheetData>
  <mergeCells count="2">
    <mergeCell ref="B1:G1"/>
    <mergeCell ref="A4:A14"/>
  </mergeCells>
  <conditionalFormatting sqref="E10:E11">
    <cfRule type="duplicateValues" dxfId="4" priority="3"/>
  </conditionalFormatting>
  <conditionalFormatting sqref="E5:E9 C12:I14 C5:D11 B4:I4 F5:I11 B5:B14">
    <cfRule type="duplicateValues" dxfId="3" priority="18"/>
  </conditionalFormatting>
  <conditionalFormatting sqref="C4:C15">
    <cfRule type="duplicateValues" dxfId="2" priority="2"/>
  </conditionalFormatting>
  <conditionalFormatting sqref="D4:I20">
    <cfRule type="duplicateValues" dxfId="1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zoomScale="70" zoomScaleNormal="70" zoomScalePageLayoutView="85" workbookViewId="0">
      <selection activeCell="J33" sqref="J33"/>
    </sheetView>
  </sheetViews>
  <sheetFormatPr defaultColWidth="8.85546875" defaultRowHeight="12.75"/>
  <cols>
    <col min="1" max="1" width="16" bestFit="1" customWidth="1"/>
    <col min="2" max="2" width="22.7109375" bestFit="1" customWidth="1"/>
    <col min="3" max="3" width="15.42578125" bestFit="1" customWidth="1"/>
    <col min="4" max="4" width="10.28515625" bestFit="1" customWidth="1"/>
    <col min="5" max="5" width="20.7109375" bestFit="1" customWidth="1"/>
    <col min="6" max="6" width="26.42578125" bestFit="1" customWidth="1"/>
    <col min="7" max="7" width="16.140625" bestFit="1" customWidth="1"/>
    <col min="8" max="8" width="15.42578125" bestFit="1" customWidth="1"/>
    <col min="9" max="9" width="10.28515625" bestFit="1" customWidth="1"/>
    <col min="10" max="10" width="9.28515625" bestFit="1" customWidth="1"/>
    <col min="11" max="11" width="4.85546875" bestFit="1" customWidth="1"/>
  </cols>
  <sheetData>
    <row r="1" spans="1:26" s="1" customFormat="1" ht="18.75">
      <c r="A1" s="16" t="s">
        <v>0</v>
      </c>
      <c r="B1" s="128" t="s">
        <v>40</v>
      </c>
      <c r="C1" s="128"/>
      <c r="D1" s="128"/>
      <c r="E1" s="128"/>
      <c r="F1" s="128"/>
      <c r="G1" s="128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s="1" customFormat="1" ht="14.25">
      <c r="A2" s="32"/>
      <c r="B2" s="32"/>
      <c r="C2" s="32"/>
      <c r="D2" s="32"/>
      <c r="E2" s="32"/>
      <c r="F2" s="32"/>
      <c r="G2" s="32"/>
      <c r="H2" s="32"/>
      <c r="I2" s="3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s="1" customFormat="1" ht="14.25">
      <c r="A3" s="18"/>
      <c r="B3" s="18"/>
      <c r="C3" s="18"/>
      <c r="D3" s="18"/>
      <c r="E3" s="18"/>
      <c r="F3" s="18"/>
      <c r="G3" s="18"/>
      <c r="H3" s="18"/>
      <c r="I3" s="18"/>
      <c r="J3" s="15"/>
      <c r="K3" s="18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s="1" customFormat="1" ht="15">
      <c r="A4" s="19" t="s">
        <v>18</v>
      </c>
      <c r="B4" s="19" t="s">
        <v>2</v>
      </c>
      <c r="C4" s="19" t="s">
        <v>3</v>
      </c>
      <c r="D4" s="19" t="s">
        <v>4</v>
      </c>
      <c r="E4" s="19" t="s">
        <v>5</v>
      </c>
      <c r="F4" s="19" t="s">
        <v>6</v>
      </c>
      <c r="G4" s="19" t="s">
        <v>8</v>
      </c>
      <c r="H4" s="19" t="s">
        <v>9</v>
      </c>
      <c r="I4" s="19" t="s">
        <v>19</v>
      </c>
      <c r="J4" s="20" t="s">
        <v>11</v>
      </c>
      <c r="K4" s="21" t="s">
        <v>7</v>
      </c>
      <c r="L4" s="22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s="1" customFormat="1" ht="15">
      <c r="A5" s="129" t="s">
        <v>20</v>
      </c>
      <c r="B5" s="90">
        <v>99808904</v>
      </c>
      <c r="C5" s="86">
        <v>98562452</v>
      </c>
      <c r="D5" s="86">
        <v>130053194</v>
      </c>
      <c r="E5" s="86">
        <v>99133334</v>
      </c>
      <c r="F5" s="86">
        <v>95149213</v>
      </c>
      <c r="G5" s="24"/>
      <c r="H5" s="86">
        <v>61065793</v>
      </c>
      <c r="I5" s="24"/>
      <c r="J5" s="26"/>
      <c r="K5" s="73"/>
      <c r="L5" s="22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s="1" customFormat="1" ht="15">
      <c r="A6" s="129"/>
      <c r="B6" s="95">
        <v>35976916</v>
      </c>
      <c r="C6" s="27"/>
      <c r="D6" s="89">
        <v>96662548</v>
      </c>
      <c r="E6" s="89">
        <v>82681564</v>
      </c>
      <c r="F6" s="89">
        <v>92138950</v>
      </c>
      <c r="G6" s="25"/>
      <c r="H6" s="89">
        <v>124454281</v>
      </c>
      <c r="I6" s="25"/>
      <c r="J6" s="25"/>
      <c r="K6" s="28"/>
      <c r="L6" s="22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1" customFormat="1" ht="15">
      <c r="A7" s="129"/>
      <c r="B7" s="23"/>
      <c r="C7" s="25"/>
      <c r="D7" s="89">
        <v>94498447</v>
      </c>
      <c r="E7" s="25"/>
      <c r="F7" s="89">
        <v>68273623</v>
      </c>
      <c r="G7" s="25"/>
      <c r="H7" s="89">
        <v>143419081</v>
      </c>
      <c r="I7" s="25"/>
      <c r="J7" s="25"/>
      <c r="K7" s="28"/>
      <c r="L7" s="22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s="1" customFormat="1" ht="15">
      <c r="A8" s="129"/>
      <c r="B8" s="23"/>
      <c r="C8" s="25"/>
      <c r="D8" s="89">
        <v>109977371</v>
      </c>
      <c r="E8" s="25"/>
      <c r="F8" s="89">
        <v>91125788</v>
      </c>
      <c r="G8" s="25"/>
      <c r="H8" s="25"/>
      <c r="I8" s="25"/>
      <c r="J8" s="25"/>
      <c r="K8" s="28"/>
      <c r="L8" s="22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" customFormat="1" ht="15">
      <c r="A9" s="129"/>
      <c r="B9" s="23"/>
      <c r="C9" s="25"/>
      <c r="D9" s="89">
        <v>121642282</v>
      </c>
      <c r="E9" s="25"/>
      <c r="F9" s="89">
        <v>102320638</v>
      </c>
      <c r="G9" s="25"/>
      <c r="H9" s="25"/>
      <c r="I9" s="25"/>
      <c r="J9" s="25"/>
      <c r="K9" s="28"/>
      <c r="L9" s="22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s="1" customFormat="1" ht="15">
      <c r="A10" s="129"/>
      <c r="B10" s="23"/>
      <c r="C10" s="25"/>
      <c r="D10" s="89">
        <v>125440181</v>
      </c>
      <c r="E10" s="25"/>
      <c r="F10" s="89">
        <v>76532518</v>
      </c>
      <c r="G10" s="25"/>
      <c r="H10" s="25"/>
      <c r="I10" s="25"/>
      <c r="J10" s="25"/>
      <c r="K10" s="28"/>
      <c r="L10" s="22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1" customFormat="1" ht="15">
      <c r="A11" s="129"/>
      <c r="B11" s="23"/>
      <c r="C11" s="25"/>
      <c r="D11" s="89">
        <v>125266409</v>
      </c>
      <c r="E11" s="25"/>
      <c r="F11" s="25"/>
      <c r="G11" s="25"/>
      <c r="H11" s="25"/>
      <c r="I11" s="25"/>
      <c r="J11" s="25"/>
      <c r="K11" s="28"/>
      <c r="L11" s="22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s="1" customFormat="1" ht="15">
      <c r="A12" s="130"/>
      <c r="B12" s="74"/>
      <c r="C12" s="75"/>
      <c r="D12" s="94">
        <v>124842877</v>
      </c>
      <c r="E12" s="75"/>
      <c r="F12" s="75"/>
      <c r="G12" s="75"/>
      <c r="H12" s="75"/>
      <c r="I12" s="75"/>
      <c r="J12" s="75"/>
      <c r="K12" s="76"/>
      <c r="L12" s="22"/>
      <c r="M12" s="15">
        <f>COUNT(B5:K12)</f>
        <v>22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s="1" customFormat="1"/>
    <row r="14" spans="1:26" s="1" customFormat="1" ht="15">
      <c r="A14" s="19" t="s">
        <v>21</v>
      </c>
      <c r="B14" s="19" t="s">
        <v>2</v>
      </c>
      <c r="C14" s="19" t="s">
        <v>3</v>
      </c>
      <c r="D14" s="19" t="s">
        <v>4</v>
      </c>
      <c r="E14" s="19" t="s">
        <v>5</v>
      </c>
      <c r="F14" s="19" t="s">
        <v>6</v>
      </c>
      <c r="G14" s="19" t="s">
        <v>8</v>
      </c>
      <c r="H14" s="19" t="s">
        <v>9</v>
      </c>
      <c r="I14" s="21" t="s">
        <v>7</v>
      </c>
      <c r="J14" s="15"/>
      <c r="K14" s="33"/>
      <c r="L14" s="32"/>
    </row>
    <row r="15" spans="1:26" s="1" customFormat="1" ht="18" customHeight="1">
      <c r="A15" s="131" t="s">
        <v>22</v>
      </c>
      <c r="B15" s="103">
        <v>133046612</v>
      </c>
      <c r="C15" s="86">
        <v>64297285</v>
      </c>
      <c r="D15" s="86">
        <v>118206601</v>
      </c>
      <c r="E15" s="86">
        <v>71022877</v>
      </c>
      <c r="F15" s="86" t="s">
        <v>23</v>
      </c>
      <c r="G15" s="96">
        <v>103429406</v>
      </c>
      <c r="H15" s="86">
        <v>118202281</v>
      </c>
      <c r="I15" s="97">
        <v>128546849</v>
      </c>
      <c r="J15" s="15"/>
      <c r="K15" s="33"/>
      <c r="L15" s="32"/>
    </row>
    <row r="16" spans="1:26" s="1" customFormat="1" ht="15" customHeight="1">
      <c r="A16" s="132"/>
      <c r="B16" s="104">
        <v>55046455</v>
      </c>
      <c r="C16" s="89">
        <v>35352700</v>
      </c>
      <c r="D16" s="89">
        <v>119337838</v>
      </c>
      <c r="E16" s="25"/>
      <c r="F16" s="25"/>
      <c r="G16" s="89">
        <v>36131953</v>
      </c>
      <c r="H16" s="89">
        <v>126301223</v>
      </c>
      <c r="I16" s="98">
        <v>124973798</v>
      </c>
      <c r="J16" s="15"/>
      <c r="K16" s="33"/>
      <c r="L16" s="32"/>
    </row>
    <row r="17" spans="1:13" s="1" customFormat="1" ht="15" customHeight="1">
      <c r="A17" s="132"/>
      <c r="B17" s="104" t="s">
        <v>24</v>
      </c>
      <c r="C17" s="27"/>
      <c r="D17" s="89">
        <v>105711245</v>
      </c>
      <c r="E17" s="25"/>
      <c r="F17" s="89">
        <v>87216295</v>
      </c>
      <c r="G17" s="25"/>
      <c r="H17" s="89">
        <v>49224397</v>
      </c>
      <c r="I17" s="31"/>
      <c r="J17" s="15"/>
      <c r="K17" s="33"/>
      <c r="L17" s="32"/>
    </row>
    <row r="18" spans="1:13" s="1" customFormat="1" ht="15" customHeight="1">
      <c r="A18" s="132"/>
      <c r="B18" s="104">
        <v>83276455</v>
      </c>
      <c r="C18" s="25"/>
      <c r="D18" s="89">
        <v>95764384</v>
      </c>
      <c r="E18" s="25"/>
      <c r="F18" s="89">
        <v>117892546</v>
      </c>
      <c r="G18" s="25"/>
      <c r="H18" s="89">
        <v>140133532</v>
      </c>
      <c r="I18" s="31"/>
      <c r="J18" s="15"/>
      <c r="K18" s="33"/>
      <c r="L18" s="32"/>
    </row>
    <row r="19" spans="1:13" s="1" customFormat="1" ht="15" customHeight="1">
      <c r="A19" s="132"/>
      <c r="B19" s="105"/>
      <c r="C19" s="25"/>
      <c r="D19" s="89">
        <v>96483272</v>
      </c>
      <c r="E19" s="25"/>
      <c r="F19" s="89">
        <v>41495842</v>
      </c>
      <c r="G19" s="25"/>
      <c r="H19" s="25"/>
      <c r="I19" s="31"/>
      <c r="J19" s="15"/>
      <c r="K19" s="33"/>
      <c r="L19" s="32"/>
    </row>
    <row r="20" spans="1:13" s="1" customFormat="1" ht="15" customHeight="1">
      <c r="A20" s="132"/>
      <c r="B20" s="105"/>
      <c r="C20" s="25"/>
      <c r="D20" s="89">
        <v>28885681</v>
      </c>
      <c r="E20" s="25"/>
      <c r="F20" s="89">
        <v>126221270</v>
      </c>
      <c r="G20" s="25"/>
      <c r="H20" s="25"/>
      <c r="I20" s="31"/>
      <c r="J20" s="15"/>
      <c r="K20" s="33"/>
      <c r="L20" s="32"/>
    </row>
    <row r="21" spans="1:13" s="1" customFormat="1" ht="15" customHeight="1">
      <c r="A21" s="132"/>
      <c r="B21" s="105"/>
      <c r="C21" s="25"/>
      <c r="D21" s="89">
        <v>94175452</v>
      </c>
      <c r="E21" s="25"/>
      <c r="F21" s="89">
        <v>117886465</v>
      </c>
      <c r="G21" s="25"/>
      <c r="H21" s="25"/>
      <c r="I21" s="31"/>
      <c r="J21" s="15"/>
      <c r="K21" s="33"/>
      <c r="L21" s="32"/>
    </row>
    <row r="22" spans="1:13" s="1" customFormat="1" ht="15" customHeight="1">
      <c r="A22" s="132"/>
      <c r="B22" s="105"/>
      <c r="C22" s="25"/>
      <c r="D22" s="89">
        <v>94175416</v>
      </c>
      <c r="E22" s="25"/>
      <c r="F22" s="25"/>
      <c r="G22" s="25"/>
      <c r="H22" s="25"/>
      <c r="I22" s="31"/>
      <c r="J22" s="15"/>
      <c r="K22" s="33"/>
      <c r="L22" s="32"/>
    </row>
    <row r="23" spans="1:13" s="1" customFormat="1" ht="15" customHeight="1">
      <c r="A23" s="132"/>
      <c r="B23" s="105"/>
      <c r="C23" s="105"/>
      <c r="D23" s="104">
        <v>91811021</v>
      </c>
      <c r="E23" s="105"/>
      <c r="F23" s="105"/>
      <c r="G23" s="105"/>
      <c r="H23" s="105"/>
      <c r="I23" s="31"/>
      <c r="J23" s="15"/>
      <c r="K23" s="33"/>
      <c r="L23" s="32"/>
      <c r="M23" s="1">
        <f>COUNT(B15:I23)</f>
        <v>28</v>
      </c>
    </row>
    <row r="24" spans="1:13" s="88" customFormat="1" ht="15.75" customHeight="1">
      <c r="A24" s="132"/>
      <c r="B24" s="105"/>
      <c r="C24" s="105"/>
      <c r="D24" s="104">
        <v>94175440</v>
      </c>
      <c r="E24" s="105"/>
      <c r="F24" s="105"/>
      <c r="G24" s="105"/>
      <c r="H24" s="105"/>
      <c r="I24" s="31"/>
      <c r="J24" s="15"/>
      <c r="K24" s="33"/>
      <c r="L24" s="32"/>
    </row>
    <row r="25" spans="1:13" s="88" customFormat="1" ht="15.75" customHeight="1">
      <c r="A25" s="132"/>
      <c r="B25" s="105"/>
      <c r="C25" s="105"/>
      <c r="D25" s="105"/>
      <c r="E25" s="105"/>
      <c r="F25" s="105"/>
      <c r="G25" s="105"/>
      <c r="H25" s="105"/>
      <c r="I25" s="31"/>
      <c r="J25" s="15"/>
      <c r="K25" s="33"/>
      <c r="L25" s="32"/>
    </row>
    <row r="26" spans="1:13" s="88" customFormat="1" ht="15.75" customHeight="1">
      <c r="A26" s="133"/>
      <c r="B26" s="106"/>
      <c r="C26" s="75"/>
      <c r="D26" s="75"/>
      <c r="E26" s="75"/>
      <c r="F26" s="75"/>
      <c r="G26" s="75"/>
      <c r="H26" s="75"/>
      <c r="I26" s="77"/>
      <c r="J26" s="15"/>
      <c r="K26" s="33"/>
      <c r="L26" s="32"/>
    </row>
    <row r="27" spans="1:13" s="1" customFormat="1"/>
    <row r="28" spans="1:13" s="1" customFormat="1" ht="15">
      <c r="A28" s="19" t="s">
        <v>13</v>
      </c>
      <c r="B28" s="19" t="s">
        <v>2</v>
      </c>
      <c r="C28" s="19" t="s">
        <v>3</v>
      </c>
      <c r="D28" s="19" t="s">
        <v>4</v>
      </c>
      <c r="E28" s="19" t="s">
        <v>5</v>
      </c>
      <c r="F28" s="19" t="s">
        <v>6</v>
      </c>
      <c r="G28" s="19" t="s">
        <v>8</v>
      </c>
      <c r="H28" s="19" t="s">
        <v>9</v>
      </c>
      <c r="I28" s="21" t="s">
        <v>7</v>
      </c>
      <c r="J28" s="15"/>
      <c r="K28" s="33"/>
      <c r="L28" s="32"/>
    </row>
    <row r="29" spans="1:13" s="1" customFormat="1" ht="15">
      <c r="A29" s="129" t="s">
        <v>14</v>
      </c>
      <c r="B29" s="90">
        <v>69164032</v>
      </c>
      <c r="C29" s="86">
        <v>58237432</v>
      </c>
      <c r="D29" s="86">
        <v>103020764</v>
      </c>
      <c r="E29" s="86">
        <v>126772784</v>
      </c>
      <c r="F29" s="86">
        <v>126369470</v>
      </c>
      <c r="G29" s="29"/>
      <c r="H29" s="86" t="s">
        <v>15</v>
      </c>
      <c r="I29" s="30"/>
      <c r="J29" s="15"/>
      <c r="K29" s="15"/>
      <c r="L29" s="32"/>
    </row>
    <row r="30" spans="1:13" s="1" customFormat="1" ht="15">
      <c r="A30" s="129"/>
      <c r="B30" s="95">
        <v>115733389</v>
      </c>
      <c r="C30" s="89">
        <v>118337104</v>
      </c>
      <c r="D30" s="89">
        <v>135346640</v>
      </c>
      <c r="E30" s="89">
        <v>56288557</v>
      </c>
      <c r="F30" s="25"/>
      <c r="G30" s="25"/>
      <c r="H30" s="107">
        <v>99655451</v>
      </c>
      <c r="I30" s="31"/>
      <c r="J30" s="15"/>
      <c r="K30" s="15"/>
      <c r="L30" s="32"/>
    </row>
    <row r="31" spans="1:13" s="1" customFormat="1" ht="15">
      <c r="A31" s="129"/>
      <c r="B31" s="95">
        <v>129024392</v>
      </c>
      <c r="C31" s="27"/>
      <c r="D31" s="89">
        <v>130999280</v>
      </c>
      <c r="E31" s="89" t="s">
        <v>25</v>
      </c>
      <c r="F31" s="25"/>
      <c r="G31" s="25"/>
      <c r="H31" s="89" t="s">
        <v>16</v>
      </c>
      <c r="I31" s="31"/>
      <c r="J31" s="15"/>
      <c r="K31" s="15"/>
      <c r="L31" s="32"/>
    </row>
    <row r="32" spans="1:13" s="1" customFormat="1" ht="15">
      <c r="A32" s="129"/>
      <c r="B32" s="23"/>
      <c r="C32" s="25"/>
      <c r="D32" s="89">
        <v>135346646</v>
      </c>
      <c r="E32" s="25"/>
      <c r="F32" s="25"/>
      <c r="G32" s="25"/>
      <c r="H32" s="89" t="s">
        <v>17</v>
      </c>
      <c r="I32" s="31"/>
      <c r="J32" s="15"/>
      <c r="K32" s="15"/>
      <c r="L32" s="32"/>
    </row>
    <row r="33" spans="1:13" s="1" customFormat="1" ht="15">
      <c r="A33" s="129"/>
      <c r="B33" s="23"/>
      <c r="C33" s="25"/>
      <c r="D33" s="89">
        <v>139704409</v>
      </c>
      <c r="E33" s="25"/>
      <c r="F33" s="25"/>
      <c r="G33" s="25"/>
      <c r="H33" s="25"/>
      <c r="I33" s="31"/>
      <c r="J33" s="15"/>
      <c r="K33" s="15"/>
      <c r="L33" s="32"/>
    </row>
    <row r="34" spans="1:13" s="1" customFormat="1" ht="15">
      <c r="A34" s="129"/>
      <c r="B34" s="23"/>
      <c r="C34" s="25"/>
      <c r="D34" s="89">
        <v>144646019</v>
      </c>
      <c r="E34" s="25"/>
      <c r="F34" s="25"/>
      <c r="G34" s="25"/>
      <c r="H34" s="25"/>
      <c r="I34" s="31"/>
      <c r="J34" s="15"/>
      <c r="K34" s="15"/>
      <c r="L34" s="32"/>
    </row>
    <row r="35" spans="1:13" s="1" customFormat="1" ht="15">
      <c r="A35" s="130"/>
      <c r="B35" s="74"/>
      <c r="C35" s="75"/>
      <c r="D35" s="94">
        <v>121318552</v>
      </c>
      <c r="E35" s="75"/>
      <c r="F35" s="75"/>
      <c r="G35" s="75"/>
      <c r="H35" s="75"/>
      <c r="I35" s="77"/>
      <c r="J35" s="15"/>
      <c r="K35" s="15"/>
      <c r="L35" s="32"/>
      <c r="M35" s="1">
        <f>COUNT(B29:I35)</f>
        <v>16</v>
      </c>
    </row>
    <row r="39" spans="1:13">
      <c r="M39">
        <f>SUM(M35,M23,M12)</f>
        <v>66</v>
      </c>
    </row>
  </sheetData>
  <mergeCells count="4">
    <mergeCell ref="B1:G1"/>
    <mergeCell ref="A5:A12"/>
    <mergeCell ref="A29:A35"/>
    <mergeCell ref="A15:A26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B34"/>
  <sheetViews>
    <sheetView zoomScale="70" zoomScaleNormal="70" zoomScalePageLayoutView="70" workbookViewId="0">
      <selection activeCell="E22" sqref="E22"/>
    </sheetView>
  </sheetViews>
  <sheetFormatPr defaultColWidth="8.85546875" defaultRowHeight="12.75"/>
  <cols>
    <col min="1" max="1" width="25.28515625" customWidth="1"/>
    <col min="2" max="3" width="12.42578125" bestFit="1" customWidth="1"/>
    <col min="4" max="4" width="11.42578125" bestFit="1" customWidth="1"/>
    <col min="5" max="5" width="12.42578125" bestFit="1" customWidth="1"/>
    <col min="6" max="6" width="22" bestFit="1" customWidth="1"/>
    <col min="7" max="11" width="12.42578125" bestFit="1" customWidth="1"/>
  </cols>
  <sheetData>
    <row r="1" spans="1:106" ht="18.75">
      <c r="A1" s="34" t="s">
        <v>0</v>
      </c>
      <c r="B1" s="123" t="s">
        <v>26</v>
      </c>
      <c r="C1" s="124"/>
      <c r="D1" s="124"/>
      <c r="E1" s="124"/>
      <c r="F1" s="124"/>
      <c r="G1" s="124"/>
      <c r="H1" s="35"/>
      <c r="I1" s="36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</row>
    <row r="2" spans="1:106">
      <c r="A2" s="38"/>
      <c r="B2" s="38"/>
      <c r="C2" s="38"/>
      <c r="D2" s="38"/>
      <c r="E2" s="38"/>
      <c r="F2" s="38"/>
      <c r="G2" s="38"/>
      <c r="H2" s="38"/>
      <c r="I2" s="38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</row>
    <row r="3" spans="1:106" ht="15">
      <c r="A3" s="39" t="s">
        <v>1</v>
      </c>
      <c r="B3" s="40" t="s">
        <v>2</v>
      </c>
      <c r="C3" s="40" t="s">
        <v>3</v>
      </c>
      <c r="D3" s="40" t="s">
        <v>4</v>
      </c>
      <c r="E3" s="40" t="s">
        <v>5</v>
      </c>
      <c r="F3" s="40" t="s">
        <v>6</v>
      </c>
      <c r="G3" s="40" t="s">
        <v>8</v>
      </c>
      <c r="H3" s="40" t="s">
        <v>9</v>
      </c>
      <c r="I3" s="79" t="s">
        <v>7</v>
      </c>
      <c r="J3" s="37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</row>
    <row r="4" spans="1:106" ht="15">
      <c r="A4" s="135" t="s">
        <v>27</v>
      </c>
      <c r="B4" s="83">
        <v>132633548</v>
      </c>
      <c r="C4" s="84">
        <v>87216286</v>
      </c>
      <c r="D4" s="41"/>
      <c r="E4" s="83">
        <v>73841851</v>
      </c>
      <c r="F4" s="83">
        <v>81820360</v>
      </c>
      <c r="G4" s="83">
        <v>102993740</v>
      </c>
      <c r="H4" s="83">
        <v>64898410</v>
      </c>
      <c r="I4" s="99">
        <v>94357990</v>
      </c>
      <c r="J4" s="37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ht="15">
      <c r="A5" s="136"/>
      <c r="B5" s="84">
        <v>135275144</v>
      </c>
      <c r="C5" s="42"/>
      <c r="D5" s="42"/>
      <c r="E5" s="42"/>
      <c r="F5" s="84">
        <v>85391509</v>
      </c>
      <c r="G5" s="42"/>
      <c r="H5" s="84">
        <v>111380414</v>
      </c>
      <c r="I5" s="99">
        <v>125105273</v>
      </c>
      <c r="J5" s="37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ht="15">
      <c r="A6" s="136"/>
      <c r="B6" s="84">
        <v>75626410</v>
      </c>
      <c r="C6" s="42"/>
      <c r="D6" s="42"/>
      <c r="E6" s="42"/>
      <c r="F6" s="84">
        <v>115545256</v>
      </c>
      <c r="G6" s="42"/>
      <c r="H6" s="84">
        <v>117502522</v>
      </c>
      <c r="I6" s="99">
        <v>53362795</v>
      </c>
      <c r="J6" s="37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ht="15">
      <c r="A7" s="136"/>
      <c r="B7" s="84">
        <v>113922919</v>
      </c>
      <c r="C7" s="42"/>
      <c r="D7" s="42"/>
      <c r="E7" s="42"/>
      <c r="F7" s="91" t="s">
        <v>28</v>
      </c>
      <c r="G7" s="42"/>
      <c r="H7" s="42"/>
      <c r="I7" s="100">
        <v>73097899</v>
      </c>
      <c r="J7" s="3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ht="15">
      <c r="A8" s="137"/>
      <c r="B8" s="85">
        <v>73530994</v>
      </c>
      <c r="C8" s="43"/>
      <c r="D8" s="43"/>
      <c r="E8" s="43"/>
      <c r="F8" s="43"/>
      <c r="G8" s="43"/>
      <c r="H8" s="43"/>
      <c r="I8" s="44"/>
      <c r="J8" s="37"/>
      <c r="K8" s="14"/>
      <c r="L8" s="14"/>
      <c r="M8" s="14">
        <f>COUNT(B4:I8)</f>
        <v>18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10" spans="1:106" ht="15">
      <c r="A10" s="47" t="s">
        <v>1</v>
      </c>
      <c r="B10" s="40" t="s">
        <v>2</v>
      </c>
      <c r="C10" s="40" t="s">
        <v>3</v>
      </c>
      <c r="D10" s="40" t="s">
        <v>4</v>
      </c>
      <c r="E10" s="40" t="s">
        <v>5</v>
      </c>
      <c r="F10" s="40" t="s">
        <v>6</v>
      </c>
      <c r="G10" s="40" t="s">
        <v>8</v>
      </c>
      <c r="H10" s="40" t="s">
        <v>9</v>
      </c>
      <c r="I10" s="40" t="s">
        <v>19</v>
      </c>
      <c r="J10" s="40" t="s">
        <v>11</v>
      </c>
      <c r="K10" s="79" t="s">
        <v>7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ht="15">
      <c r="A11" s="134" t="s">
        <v>29</v>
      </c>
      <c r="B11" s="83">
        <v>133426898</v>
      </c>
      <c r="C11" s="101">
        <v>75013042</v>
      </c>
      <c r="D11" s="45"/>
      <c r="E11" s="101">
        <v>85250773</v>
      </c>
      <c r="F11" s="83">
        <v>99460160</v>
      </c>
      <c r="G11" s="83">
        <v>35881882</v>
      </c>
      <c r="H11" s="45"/>
      <c r="I11" s="83">
        <v>83549887</v>
      </c>
      <c r="J11" s="46"/>
      <c r="K11" s="46"/>
    </row>
    <row r="12" spans="1:106" ht="15">
      <c r="A12" s="126"/>
      <c r="B12" s="101">
        <v>73841845</v>
      </c>
      <c r="C12" s="101">
        <v>120439855</v>
      </c>
      <c r="D12" s="46"/>
      <c r="E12" s="46"/>
      <c r="F12" s="101">
        <v>119134219</v>
      </c>
      <c r="G12" s="101">
        <v>128018870</v>
      </c>
      <c r="H12" s="46"/>
      <c r="I12" s="101">
        <v>127654280</v>
      </c>
      <c r="J12" s="46"/>
      <c r="K12" s="46"/>
    </row>
    <row r="13" spans="1:106" ht="15">
      <c r="A13" s="126"/>
      <c r="B13" s="101">
        <v>125422658</v>
      </c>
      <c r="C13" s="46"/>
      <c r="D13" s="46"/>
      <c r="E13" s="46"/>
      <c r="F13" s="46"/>
      <c r="G13" s="101">
        <v>127654742</v>
      </c>
      <c r="H13" s="46"/>
      <c r="I13" s="101">
        <v>34425070</v>
      </c>
      <c r="J13" s="46"/>
      <c r="K13" s="46"/>
    </row>
    <row r="14" spans="1:106" ht="15">
      <c r="A14" s="126"/>
      <c r="B14" s="46"/>
      <c r="C14" s="46"/>
      <c r="D14" s="46"/>
      <c r="E14" s="46"/>
      <c r="F14" s="46"/>
      <c r="G14" s="101">
        <v>77724955</v>
      </c>
      <c r="H14" s="46"/>
      <c r="I14" s="46"/>
      <c r="J14" s="46"/>
      <c r="K14" s="46"/>
    </row>
    <row r="15" spans="1:106" ht="15">
      <c r="A15" s="127"/>
      <c r="B15" s="48"/>
      <c r="C15" s="48"/>
      <c r="D15" s="48"/>
      <c r="E15" s="48"/>
      <c r="F15" s="48"/>
      <c r="G15" s="102">
        <v>130089608</v>
      </c>
      <c r="H15" s="48"/>
      <c r="I15" s="48"/>
      <c r="J15" s="48"/>
      <c r="K15" s="48"/>
      <c r="M15">
        <f>COUNT(B11:K15)</f>
        <v>16</v>
      </c>
    </row>
    <row r="17" spans="1:13" ht="15">
      <c r="A17" s="47" t="s">
        <v>1</v>
      </c>
      <c r="B17" s="40" t="s">
        <v>2</v>
      </c>
      <c r="C17" s="40" t="s">
        <v>3</v>
      </c>
      <c r="D17" s="40" t="s">
        <v>4</v>
      </c>
      <c r="E17" s="40" t="s">
        <v>5</v>
      </c>
      <c r="F17" s="40" t="s">
        <v>6</v>
      </c>
      <c r="G17" s="40" t="s">
        <v>8</v>
      </c>
      <c r="H17" s="40" t="s">
        <v>9</v>
      </c>
      <c r="I17" s="40" t="s">
        <v>19</v>
      </c>
      <c r="J17" s="40" t="s">
        <v>11</v>
      </c>
      <c r="K17" s="79" t="s">
        <v>7</v>
      </c>
    </row>
    <row r="18" spans="1:13" ht="15">
      <c r="A18" s="134" t="s">
        <v>30</v>
      </c>
      <c r="B18" s="83">
        <v>108686906</v>
      </c>
      <c r="C18" s="101">
        <v>92168797</v>
      </c>
      <c r="D18" s="101">
        <v>23585275</v>
      </c>
      <c r="E18" s="101">
        <v>127143941</v>
      </c>
      <c r="F18" s="101">
        <v>130343678</v>
      </c>
      <c r="G18" s="101">
        <v>99380678</v>
      </c>
      <c r="H18" s="46"/>
      <c r="I18" s="101">
        <v>107822210</v>
      </c>
      <c r="J18" s="101">
        <v>138363071</v>
      </c>
      <c r="K18" s="101">
        <v>105902354</v>
      </c>
    </row>
    <row r="19" spans="1:13" ht="15">
      <c r="A19" s="126"/>
      <c r="B19" s="101">
        <v>113761000</v>
      </c>
      <c r="C19" s="101">
        <v>131983142</v>
      </c>
      <c r="D19" s="42"/>
      <c r="E19" s="101">
        <v>89590753</v>
      </c>
      <c r="F19" s="101">
        <v>81748045</v>
      </c>
      <c r="G19" s="46"/>
      <c r="H19" s="46"/>
      <c r="I19" s="46"/>
      <c r="J19" s="101">
        <v>121214677</v>
      </c>
      <c r="K19" s="101">
        <v>132132587</v>
      </c>
    </row>
    <row r="20" spans="1:13" ht="15">
      <c r="A20" s="126"/>
      <c r="B20" s="101">
        <v>84748291</v>
      </c>
      <c r="C20" s="101">
        <v>94160164</v>
      </c>
      <c r="D20" s="46"/>
      <c r="E20" s="46"/>
      <c r="F20" s="101">
        <v>112559918</v>
      </c>
      <c r="G20" s="46"/>
      <c r="H20" s="46"/>
      <c r="I20" s="101">
        <v>116326381</v>
      </c>
      <c r="J20" s="101">
        <v>87921196</v>
      </c>
      <c r="K20" s="101">
        <v>52642327</v>
      </c>
    </row>
    <row r="21" spans="1:13" s="88" customFormat="1" ht="15">
      <c r="A21" s="126"/>
      <c r="B21" s="46"/>
      <c r="C21" s="101">
        <v>131983142</v>
      </c>
      <c r="D21" s="46"/>
      <c r="E21" s="46"/>
      <c r="F21" s="46"/>
      <c r="G21" s="46"/>
      <c r="H21" s="46"/>
      <c r="I21" s="46"/>
      <c r="J21" s="46"/>
      <c r="K21" s="46"/>
    </row>
    <row r="22" spans="1:13" s="88" customFormat="1" ht="15">
      <c r="A22" s="126"/>
      <c r="B22" s="117"/>
      <c r="C22" s="101">
        <v>121592785</v>
      </c>
      <c r="D22" s="117"/>
      <c r="E22" s="117"/>
      <c r="F22" s="117"/>
      <c r="G22" s="117"/>
      <c r="H22" s="117"/>
      <c r="I22" s="117"/>
      <c r="J22" s="117"/>
      <c r="K22" s="117"/>
    </row>
    <row r="23" spans="1:13" ht="15">
      <c r="A23" s="127"/>
      <c r="B23" s="48"/>
      <c r="C23" s="102">
        <v>80103814</v>
      </c>
      <c r="D23" s="48"/>
      <c r="E23" s="48"/>
      <c r="F23" s="48"/>
      <c r="G23" s="48"/>
      <c r="H23" s="48"/>
      <c r="I23" s="48"/>
      <c r="J23" s="102">
        <v>136138181</v>
      </c>
      <c r="K23" s="48"/>
      <c r="M23">
        <f>COUNT(B18:K23)</f>
        <v>25</v>
      </c>
    </row>
    <row r="25" spans="1:13" ht="15">
      <c r="A25" s="47" t="s">
        <v>1</v>
      </c>
      <c r="B25" s="40" t="s">
        <v>2</v>
      </c>
      <c r="C25" s="40" t="s">
        <v>3</v>
      </c>
      <c r="D25" s="40" t="s">
        <v>4</v>
      </c>
      <c r="E25" s="40" t="s">
        <v>5</v>
      </c>
      <c r="F25" s="40" t="s">
        <v>6</v>
      </c>
      <c r="G25" s="40" t="s">
        <v>8</v>
      </c>
      <c r="H25" s="40" t="s">
        <v>9</v>
      </c>
      <c r="I25" s="79" t="s">
        <v>7</v>
      </c>
      <c r="J25" s="14"/>
      <c r="K25" s="14"/>
    </row>
    <row r="26" spans="1:13" ht="15">
      <c r="A26" s="134" t="s">
        <v>31</v>
      </c>
      <c r="B26" s="101">
        <v>126133013</v>
      </c>
      <c r="C26" s="101">
        <v>72624460</v>
      </c>
      <c r="D26" s="49"/>
      <c r="E26" s="101">
        <v>135532694</v>
      </c>
      <c r="F26" s="46"/>
      <c r="G26" s="101">
        <v>121177735</v>
      </c>
      <c r="H26" s="46"/>
      <c r="I26" s="101">
        <v>122495920</v>
      </c>
      <c r="J26" s="14"/>
      <c r="K26" s="14"/>
    </row>
    <row r="27" spans="1:13" ht="15">
      <c r="A27" s="126"/>
      <c r="B27" s="101">
        <v>129747671</v>
      </c>
      <c r="C27" s="42"/>
      <c r="D27" s="46"/>
      <c r="E27" s="101">
        <v>89867182</v>
      </c>
      <c r="F27" s="46"/>
      <c r="G27" s="46"/>
      <c r="H27" s="46"/>
      <c r="I27" s="50"/>
      <c r="J27" s="14"/>
      <c r="K27" s="14"/>
    </row>
    <row r="28" spans="1:13" ht="15">
      <c r="A28" s="126"/>
      <c r="B28" s="46"/>
      <c r="C28" s="46"/>
      <c r="D28" s="46"/>
      <c r="E28" s="101">
        <v>57735532</v>
      </c>
      <c r="F28" s="46"/>
      <c r="G28" s="46"/>
      <c r="H28" s="46"/>
      <c r="I28" s="46"/>
      <c r="J28" s="14"/>
      <c r="K28" s="14"/>
    </row>
    <row r="29" spans="1:13" ht="15">
      <c r="A29" s="126"/>
      <c r="B29" s="101">
        <v>121961872</v>
      </c>
      <c r="C29" s="46"/>
      <c r="D29" s="46"/>
      <c r="E29" s="46"/>
      <c r="F29" s="46"/>
      <c r="G29" s="46"/>
      <c r="H29" s="46"/>
      <c r="I29" s="46"/>
      <c r="J29" s="14"/>
      <c r="K29" s="14"/>
    </row>
    <row r="30" spans="1:13" ht="15">
      <c r="A30" s="127"/>
      <c r="B30" s="102">
        <v>130469831</v>
      </c>
      <c r="C30" s="48"/>
      <c r="D30" s="48"/>
      <c r="E30" s="48"/>
      <c r="F30" s="48"/>
      <c r="G30" s="48"/>
      <c r="H30" s="48"/>
      <c r="I30" s="48"/>
      <c r="J30" s="14"/>
      <c r="K30" s="14"/>
      <c r="M30">
        <f>COUNT(B26:I30)</f>
        <v>10</v>
      </c>
    </row>
    <row r="34" spans="13:13">
      <c r="M34">
        <f>SUM(M30,M23,M15,M8)</f>
        <v>69</v>
      </c>
    </row>
  </sheetData>
  <mergeCells count="5">
    <mergeCell ref="A26:A30"/>
    <mergeCell ref="B1:G1"/>
    <mergeCell ref="A4:A8"/>
    <mergeCell ref="A11:A15"/>
    <mergeCell ref="A18:A23"/>
  </mergeCells>
  <conditionalFormatting sqref="B4:K9">
    <cfRule type="duplicateValues" dxfId="0" priority="17"/>
  </conditionalFormatting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zoomScale="70" zoomScaleNormal="70" zoomScalePageLayoutView="85" workbookViewId="0">
      <selection activeCell="M23" sqref="M23"/>
    </sheetView>
  </sheetViews>
  <sheetFormatPr defaultColWidth="8.85546875" defaultRowHeight="12.75"/>
  <cols>
    <col min="1" max="1" width="19.140625" customWidth="1"/>
    <col min="2" max="4" width="12.42578125" bestFit="1" customWidth="1"/>
    <col min="5" max="5" width="23.5703125" bestFit="1" customWidth="1"/>
    <col min="6" max="6" width="12.42578125" bestFit="1" customWidth="1"/>
    <col min="7" max="7" width="19.140625" bestFit="1" customWidth="1"/>
    <col min="8" max="8" width="12.42578125" bestFit="1" customWidth="1"/>
    <col min="9" max="9" width="17.7109375" bestFit="1" customWidth="1"/>
    <col min="10" max="13" width="12.42578125" bestFit="1" customWidth="1"/>
  </cols>
  <sheetData>
    <row r="1" spans="1:30" ht="18.75">
      <c r="A1" s="62" t="s">
        <v>0</v>
      </c>
      <c r="B1" s="138" t="s">
        <v>32</v>
      </c>
      <c r="C1" s="139"/>
      <c r="D1" s="139"/>
      <c r="E1" s="139"/>
      <c r="F1" s="139"/>
      <c r="G1" s="139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</row>
    <row r="2" spans="1:30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30" ht="15">
      <c r="A3" s="60" t="s">
        <v>1</v>
      </c>
      <c r="B3" s="60" t="s">
        <v>2</v>
      </c>
      <c r="C3" s="60" t="s">
        <v>3</v>
      </c>
      <c r="D3" s="60" t="s">
        <v>4</v>
      </c>
      <c r="E3" s="60" t="s">
        <v>5</v>
      </c>
      <c r="F3" s="60" t="s">
        <v>6</v>
      </c>
      <c r="G3" s="60" t="s">
        <v>8</v>
      </c>
      <c r="H3" s="60" t="s">
        <v>9</v>
      </c>
      <c r="I3" s="60" t="s">
        <v>19</v>
      </c>
      <c r="J3" s="60" t="s">
        <v>11</v>
      </c>
      <c r="K3" s="60" t="s">
        <v>33</v>
      </c>
      <c r="L3" s="60" t="s">
        <v>34</v>
      </c>
      <c r="M3" s="60" t="s">
        <v>7</v>
      </c>
      <c r="N3" s="58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</row>
    <row r="4" spans="1:30" ht="15">
      <c r="A4" s="140" t="s">
        <v>35</v>
      </c>
      <c r="B4" s="108">
        <v>83429521</v>
      </c>
      <c r="C4" s="111">
        <v>73932190</v>
      </c>
      <c r="D4" s="111">
        <v>75606628</v>
      </c>
      <c r="E4" s="112" t="s">
        <v>41</v>
      </c>
      <c r="F4" s="111">
        <v>93186559</v>
      </c>
      <c r="G4" s="111">
        <v>58086853</v>
      </c>
      <c r="H4" s="80"/>
      <c r="I4" s="113" t="s">
        <v>42</v>
      </c>
      <c r="J4" s="69"/>
      <c r="K4" s="114">
        <v>82789519</v>
      </c>
      <c r="L4" s="114">
        <v>118016578</v>
      </c>
      <c r="M4" s="115">
        <v>134091665</v>
      </c>
      <c r="N4" s="58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</row>
    <row r="5" spans="1:30" ht="15">
      <c r="A5" s="141"/>
      <c r="B5" s="109">
        <v>81321211</v>
      </c>
      <c r="C5" s="112">
        <v>49537048</v>
      </c>
      <c r="D5" s="112">
        <v>130314704</v>
      </c>
      <c r="E5" s="112">
        <v>130440416</v>
      </c>
      <c r="F5" s="56"/>
      <c r="G5" s="112" t="s">
        <v>36</v>
      </c>
      <c r="H5" s="81"/>
      <c r="I5" s="113">
        <v>96249506</v>
      </c>
      <c r="J5" s="70"/>
      <c r="K5" s="113">
        <v>112819747</v>
      </c>
      <c r="L5" s="113">
        <v>117149659</v>
      </c>
      <c r="M5" s="116">
        <v>132299009</v>
      </c>
      <c r="N5" s="58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</row>
    <row r="6" spans="1:30" ht="15">
      <c r="A6" s="141"/>
      <c r="B6" s="110">
        <v>31237027</v>
      </c>
      <c r="C6" s="56"/>
      <c r="D6" s="112">
        <v>45140512</v>
      </c>
      <c r="E6" s="112">
        <v>119761603</v>
      </c>
      <c r="F6" s="56"/>
      <c r="G6" s="112">
        <v>77761882</v>
      </c>
      <c r="H6" s="81"/>
      <c r="I6" s="113">
        <v>128304152</v>
      </c>
      <c r="J6" s="70"/>
      <c r="K6" s="67"/>
      <c r="L6" s="67"/>
      <c r="M6" s="65"/>
      <c r="N6" s="58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15">
      <c r="A7" s="141"/>
      <c r="B7" s="110">
        <v>104783054</v>
      </c>
      <c r="C7" s="56"/>
      <c r="D7" s="112">
        <v>67452046</v>
      </c>
      <c r="E7" s="112">
        <v>86436319</v>
      </c>
      <c r="F7" s="56"/>
      <c r="G7" s="112">
        <v>82140769</v>
      </c>
      <c r="H7" s="81"/>
      <c r="I7" s="113">
        <v>98638544</v>
      </c>
      <c r="J7" s="70"/>
      <c r="K7" s="67"/>
      <c r="L7" s="67"/>
      <c r="M7" s="67"/>
      <c r="N7" s="58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</row>
    <row r="8" spans="1:30" ht="15">
      <c r="A8" s="141"/>
      <c r="B8" s="110">
        <v>107935712</v>
      </c>
      <c r="C8" s="56"/>
      <c r="D8" s="112">
        <v>132954470</v>
      </c>
      <c r="E8" s="112">
        <v>88097728</v>
      </c>
      <c r="F8" s="56"/>
      <c r="G8" s="56"/>
      <c r="H8" s="81"/>
      <c r="I8" s="113">
        <v>104700239</v>
      </c>
      <c r="J8" s="70"/>
      <c r="K8" s="67"/>
      <c r="L8" s="67"/>
      <c r="M8" s="65"/>
      <c r="N8" s="58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0" ht="15">
      <c r="A9" s="142"/>
      <c r="B9" s="110">
        <v>109529183</v>
      </c>
      <c r="C9" s="56"/>
      <c r="D9" s="112">
        <v>75441595</v>
      </c>
      <c r="E9" s="56"/>
      <c r="F9" s="56"/>
      <c r="G9" s="56"/>
      <c r="H9" s="56"/>
      <c r="I9" s="67"/>
      <c r="J9" s="67"/>
      <c r="K9" s="67"/>
      <c r="L9" s="67"/>
      <c r="M9" s="54"/>
      <c r="N9" s="58"/>
      <c r="O9" s="51">
        <f>COUNT(B4:M9)</f>
        <v>32</v>
      </c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</row>
    <row r="10" spans="1:30">
      <c r="A10" s="57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1:30" ht="15">
      <c r="A11" s="60" t="s">
        <v>1</v>
      </c>
      <c r="B11" s="60" t="s">
        <v>2</v>
      </c>
      <c r="C11" s="60" t="s">
        <v>3</v>
      </c>
      <c r="D11" s="60" t="s">
        <v>4</v>
      </c>
      <c r="E11" s="60" t="s">
        <v>5</v>
      </c>
      <c r="F11" s="60" t="s">
        <v>6</v>
      </c>
      <c r="G11" s="60" t="s">
        <v>8</v>
      </c>
      <c r="H11" s="60" t="s">
        <v>9</v>
      </c>
      <c r="I11" s="60" t="s">
        <v>19</v>
      </c>
      <c r="J11" s="60" t="s">
        <v>11</v>
      </c>
      <c r="K11" s="60" t="s">
        <v>37</v>
      </c>
      <c r="L11" s="60" t="s">
        <v>34</v>
      </c>
      <c r="M11" s="60" t="s">
        <v>7</v>
      </c>
      <c r="N11" s="58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</row>
    <row r="12" spans="1:30" ht="15">
      <c r="A12" s="140" t="s">
        <v>38</v>
      </c>
      <c r="B12" s="108">
        <v>108354083</v>
      </c>
      <c r="C12" s="111">
        <v>115609993</v>
      </c>
      <c r="D12" s="111">
        <v>107708732</v>
      </c>
      <c r="E12" s="111">
        <v>144683714</v>
      </c>
      <c r="F12" s="61"/>
      <c r="G12" s="111">
        <v>3353925</v>
      </c>
      <c r="H12" s="111">
        <v>110086700</v>
      </c>
      <c r="I12" s="119">
        <v>43648090</v>
      </c>
      <c r="J12" s="66"/>
      <c r="K12" s="119">
        <v>132462521</v>
      </c>
      <c r="L12" s="119">
        <v>40584751</v>
      </c>
      <c r="M12" s="122">
        <v>93270946</v>
      </c>
      <c r="N12" s="58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</row>
    <row r="13" spans="1:30" ht="15">
      <c r="A13" s="141"/>
      <c r="B13" s="110">
        <v>118337104</v>
      </c>
      <c r="C13" s="112">
        <v>85831612</v>
      </c>
      <c r="D13" s="112">
        <v>128875288</v>
      </c>
      <c r="E13" s="112">
        <v>100583488</v>
      </c>
      <c r="F13" s="56"/>
      <c r="G13" s="112">
        <v>69267823</v>
      </c>
      <c r="H13" s="112">
        <v>131075399</v>
      </c>
      <c r="I13" s="147">
        <v>51980245</v>
      </c>
      <c r="J13" s="67"/>
      <c r="K13" s="120">
        <v>131552243</v>
      </c>
      <c r="L13" s="120">
        <v>125152817</v>
      </c>
      <c r="M13" s="116">
        <v>96271346</v>
      </c>
      <c r="N13" s="58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</row>
    <row r="14" spans="1:30" ht="15">
      <c r="A14" s="141"/>
      <c r="B14" s="110">
        <v>93946156</v>
      </c>
      <c r="C14" s="112">
        <v>107068370</v>
      </c>
      <c r="D14" s="112">
        <v>98367092</v>
      </c>
      <c r="E14" s="112">
        <v>114207889</v>
      </c>
      <c r="F14" s="56"/>
      <c r="G14" s="112">
        <v>126354692</v>
      </c>
      <c r="H14" s="112">
        <v>67963315</v>
      </c>
      <c r="I14" s="120">
        <v>117725266</v>
      </c>
      <c r="J14" s="67"/>
      <c r="K14" s="120">
        <v>91266191</v>
      </c>
      <c r="L14" s="120">
        <v>125807591</v>
      </c>
      <c r="M14" s="116">
        <v>106523006</v>
      </c>
      <c r="N14" s="58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0" ht="15">
      <c r="A15" s="141"/>
      <c r="B15" s="53"/>
      <c r="C15" s="112">
        <v>130988645</v>
      </c>
      <c r="D15" s="56"/>
      <c r="E15" s="56"/>
      <c r="F15" s="56"/>
      <c r="G15" s="112">
        <v>113546299</v>
      </c>
      <c r="H15" s="112">
        <v>124222336</v>
      </c>
      <c r="I15" s="67"/>
      <c r="J15" s="67"/>
      <c r="K15" s="120">
        <v>57107644</v>
      </c>
      <c r="L15" s="120">
        <v>115664305</v>
      </c>
      <c r="M15" s="116">
        <v>96094625</v>
      </c>
      <c r="N15" s="58"/>
    </row>
    <row r="16" spans="1:30" ht="15">
      <c r="A16" s="141"/>
      <c r="B16" s="53"/>
      <c r="C16" s="112">
        <v>77028418</v>
      </c>
      <c r="D16" s="56"/>
      <c r="E16" s="56"/>
      <c r="F16" s="56"/>
      <c r="G16" s="56"/>
      <c r="H16" s="56"/>
      <c r="I16" s="67"/>
      <c r="J16" s="67"/>
      <c r="K16" s="67"/>
      <c r="L16" s="120">
        <v>137268032</v>
      </c>
      <c r="M16" s="54"/>
      <c r="N16" s="58"/>
    </row>
    <row r="17" spans="1:15" ht="15">
      <c r="A17" s="141"/>
      <c r="B17" s="53"/>
      <c r="C17" s="112">
        <v>140458882</v>
      </c>
      <c r="D17" s="56"/>
      <c r="E17" s="56"/>
      <c r="F17" s="56"/>
      <c r="G17" s="56"/>
      <c r="H17" s="56"/>
      <c r="I17" s="67"/>
      <c r="J17" s="67"/>
      <c r="K17" s="67"/>
      <c r="L17" s="120">
        <v>143633857</v>
      </c>
      <c r="M17" s="54"/>
      <c r="N17" s="58"/>
    </row>
    <row r="18" spans="1:15" ht="15">
      <c r="A18" s="141"/>
      <c r="B18" s="53"/>
      <c r="C18" s="112">
        <v>111364505</v>
      </c>
      <c r="D18" s="56"/>
      <c r="E18" s="56"/>
      <c r="F18" s="56"/>
      <c r="G18" s="56"/>
      <c r="H18" s="56"/>
      <c r="I18" s="67"/>
      <c r="J18" s="67"/>
      <c r="K18" s="67"/>
      <c r="L18" s="121">
        <v>95264473</v>
      </c>
      <c r="M18" s="54"/>
      <c r="N18" s="58"/>
    </row>
    <row r="19" spans="1:15" ht="15">
      <c r="A19" s="142"/>
      <c r="B19" s="59"/>
      <c r="C19" s="118">
        <v>128598815</v>
      </c>
      <c r="D19" s="63"/>
      <c r="E19" s="63"/>
      <c r="F19" s="63"/>
      <c r="G19" s="63"/>
      <c r="H19" s="63"/>
      <c r="I19" s="68"/>
      <c r="J19" s="68"/>
      <c r="K19" s="68"/>
      <c r="L19" s="82"/>
      <c r="M19" s="64"/>
      <c r="N19" s="58"/>
      <c r="O19">
        <f>COUNT(B12:M19)</f>
        <v>43</v>
      </c>
    </row>
    <row r="20" spans="1:15">
      <c r="A20" s="57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1"/>
    </row>
    <row r="21" spans="1:15" ht="15">
      <c r="A21" s="60" t="s">
        <v>1</v>
      </c>
      <c r="B21" s="60" t="s">
        <v>2</v>
      </c>
      <c r="C21" s="60" t="s">
        <v>3</v>
      </c>
      <c r="D21" s="60" t="s">
        <v>4</v>
      </c>
      <c r="E21" s="60" t="s">
        <v>5</v>
      </c>
      <c r="F21" s="60" t="s">
        <v>6</v>
      </c>
      <c r="G21" s="60" t="s">
        <v>8</v>
      </c>
      <c r="H21" s="60" t="s">
        <v>9</v>
      </c>
      <c r="I21" s="60" t="s">
        <v>19</v>
      </c>
      <c r="J21" s="60" t="s">
        <v>11</v>
      </c>
      <c r="K21" s="60" t="s">
        <v>33</v>
      </c>
      <c r="L21" s="60" t="s">
        <v>34</v>
      </c>
      <c r="M21" s="60" t="s">
        <v>7</v>
      </c>
      <c r="N21" s="58"/>
    </row>
    <row r="22" spans="1:15" ht="15">
      <c r="A22" s="143" t="s">
        <v>39</v>
      </c>
      <c r="B22" s="108">
        <v>86789908</v>
      </c>
      <c r="C22" s="111">
        <v>135094223</v>
      </c>
      <c r="D22" s="111">
        <v>112118558</v>
      </c>
      <c r="E22" s="111">
        <v>112674380</v>
      </c>
      <c r="F22" s="111">
        <v>123647227</v>
      </c>
      <c r="G22" s="111">
        <v>112251167</v>
      </c>
      <c r="H22" s="111">
        <v>71811862</v>
      </c>
      <c r="I22" s="119">
        <v>53811880</v>
      </c>
      <c r="J22" s="119">
        <v>115401655</v>
      </c>
      <c r="K22" s="66"/>
      <c r="L22" s="66"/>
      <c r="M22" s="122">
        <v>125621204</v>
      </c>
      <c r="N22" s="58"/>
    </row>
    <row r="23" spans="1:15" ht="15">
      <c r="A23" s="144"/>
      <c r="B23" s="110">
        <v>95988082</v>
      </c>
      <c r="C23" s="112">
        <v>119914435</v>
      </c>
      <c r="D23" s="112">
        <v>108092945</v>
      </c>
      <c r="E23" s="112">
        <v>58003135</v>
      </c>
      <c r="F23" s="112">
        <v>71998045</v>
      </c>
      <c r="G23" s="112">
        <v>55223521</v>
      </c>
      <c r="H23" s="56"/>
      <c r="I23" s="120">
        <v>128955047</v>
      </c>
      <c r="J23" s="120">
        <v>132182432</v>
      </c>
      <c r="K23" s="67"/>
      <c r="L23" s="67"/>
      <c r="M23" s="116">
        <v>107156771</v>
      </c>
      <c r="N23" s="58"/>
    </row>
    <row r="24" spans="1:15" ht="15">
      <c r="A24" s="144"/>
      <c r="B24" s="110">
        <v>108094613</v>
      </c>
      <c r="C24" s="112">
        <v>68238763</v>
      </c>
      <c r="D24" s="112">
        <v>98114177</v>
      </c>
      <c r="E24" s="112">
        <v>76557181</v>
      </c>
      <c r="F24" s="112">
        <v>61884112</v>
      </c>
      <c r="G24" s="112">
        <v>48329854</v>
      </c>
      <c r="H24" s="56"/>
      <c r="I24" s="120">
        <v>87943252</v>
      </c>
      <c r="J24" s="120">
        <v>105357602</v>
      </c>
      <c r="K24" s="67"/>
      <c r="L24" s="67"/>
      <c r="M24" s="54"/>
      <c r="N24" s="58"/>
    </row>
    <row r="25" spans="1:15" ht="15">
      <c r="A25" s="144"/>
      <c r="B25" s="110">
        <v>128995394</v>
      </c>
      <c r="C25" s="112">
        <v>92403814</v>
      </c>
      <c r="D25" s="112">
        <v>70168156</v>
      </c>
      <c r="E25" s="112">
        <v>72500704</v>
      </c>
      <c r="F25" s="112">
        <v>127267379</v>
      </c>
      <c r="G25" s="112">
        <v>46408513</v>
      </c>
      <c r="H25" s="56"/>
      <c r="I25" s="120">
        <v>89313520</v>
      </c>
      <c r="J25" s="120">
        <v>98371751</v>
      </c>
      <c r="K25" s="67"/>
      <c r="L25" s="67"/>
      <c r="M25" s="54"/>
      <c r="N25" s="58"/>
    </row>
    <row r="26" spans="1:15" ht="15">
      <c r="A26" s="144"/>
      <c r="B26" s="110">
        <v>74360920</v>
      </c>
      <c r="C26" s="112">
        <v>116705200</v>
      </c>
      <c r="D26" s="112">
        <v>87754756</v>
      </c>
      <c r="E26" s="112">
        <v>22396648</v>
      </c>
      <c r="F26" s="112">
        <v>61200685</v>
      </c>
      <c r="G26" s="112">
        <v>105849170</v>
      </c>
      <c r="H26" s="56"/>
      <c r="I26" s="67"/>
      <c r="J26" s="120">
        <v>107972696</v>
      </c>
      <c r="K26" s="67"/>
      <c r="L26" s="67"/>
      <c r="M26" s="54"/>
      <c r="N26" s="58"/>
    </row>
    <row r="27" spans="1:15" ht="15">
      <c r="A27" s="144"/>
      <c r="B27" s="110">
        <v>93374419</v>
      </c>
      <c r="C27" s="112">
        <v>65692766</v>
      </c>
      <c r="D27" s="112">
        <v>96182549</v>
      </c>
      <c r="E27" s="112">
        <v>64970803</v>
      </c>
      <c r="F27" s="112">
        <v>70042324</v>
      </c>
      <c r="G27" s="112">
        <v>91110830</v>
      </c>
      <c r="H27" s="56"/>
      <c r="I27" s="67"/>
      <c r="J27" s="120">
        <v>119910187</v>
      </c>
      <c r="K27" s="67"/>
      <c r="L27" s="67"/>
      <c r="M27" s="54"/>
      <c r="N27" s="58"/>
    </row>
    <row r="28" spans="1:15" ht="15">
      <c r="A28" s="144"/>
      <c r="B28" s="110">
        <v>93387163</v>
      </c>
      <c r="C28" s="112">
        <v>112819747</v>
      </c>
      <c r="D28" s="112">
        <v>85143253</v>
      </c>
      <c r="E28" s="112">
        <v>108354566</v>
      </c>
      <c r="F28" s="112">
        <v>108072914</v>
      </c>
      <c r="G28" s="112">
        <v>131439455</v>
      </c>
      <c r="H28" s="56"/>
      <c r="I28" s="67"/>
      <c r="J28" s="67"/>
      <c r="K28" s="67"/>
      <c r="L28" s="67"/>
      <c r="M28" s="54"/>
      <c r="N28" s="58"/>
    </row>
    <row r="29" spans="1:15" ht="15">
      <c r="A29" s="144"/>
      <c r="B29" s="110">
        <v>100873087</v>
      </c>
      <c r="C29" s="56"/>
      <c r="D29" s="56"/>
      <c r="E29" s="56"/>
      <c r="F29" s="112">
        <v>124330954</v>
      </c>
      <c r="G29" s="67"/>
      <c r="H29" s="56"/>
      <c r="I29" s="67"/>
      <c r="J29" s="67"/>
      <c r="K29" s="67"/>
      <c r="L29" s="67"/>
      <c r="M29" s="54"/>
      <c r="N29" s="58"/>
    </row>
    <row r="30" spans="1:15" ht="15">
      <c r="A30" s="145"/>
      <c r="B30" s="110">
        <v>107566334</v>
      </c>
      <c r="C30" s="56"/>
      <c r="D30" s="56"/>
      <c r="E30" s="56"/>
      <c r="F30" s="112">
        <v>118109167</v>
      </c>
      <c r="G30" s="56"/>
      <c r="H30" s="56"/>
      <c r="I30" s="67"/>
      <c r="J30" s="67"/>
      <c r="K30" s="67"/>
      <c r="L30" s="67"/>
      <c r="M30" s="54"/>
      <c r="N30" s="58"/>
    </row>
    <row r="31" spans="1:15" ht="15">
      <c r="A31" s="146"/>
      <c r="B31" s="53"/>
      <c r="C31" s="56"/>
      <c r="D31" s="56"/>
      <c r="E31" s="56"/>
      <c r="F31" s="112">
        <v>113655994</v>
      </c>
      <c r="G31" s="56"/>
      <c r="H31" s="56"/>
      <c r="I31" s="67"/>
      <c r="J31" s="67"/>
      <c r="K31" s="67"/>
      <c r="L31" s="67"/>
      <c r="M31" s="54"/>
      <c r="N31" s="58"/>
      <c r="O31">
        <f>COUNT(B22:M31)</f>
        <v>60</v>
      </c>
    </row>
    <row r="32" spans="1:15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1"/>
    </row>
    <row r="34" spans="15:15">
      <c r="O34">
        <f>SUM(O9,O19,O31)</f>
        <v>135</v>
      </c>
    </row>
  </sheetData>
  <mergeCells count="4">
    <mergeCell ref="B1:G1"/>
    <mergeCell ref="A4:A9"/>
    <mergeCell ref="A12:A19"/>
    <mergeCell ref="A22:A31"/>
  </mergeCells>
  <hyperlinks>
    <hyperlink ref="G5" r:id="rId1" display="#7982308  "/>
  </hyperlinks>
  <pageMargins left="0.7" right="0.7" top="0.75" bottom="0.75" header="0.3" footer="0.3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B3" sqref="B3"/>
    </sheetView>
  </sheetViews>
  <sheetFormatPr defaultRowHeight="12.75"/>
  <cols>
    <col min="1" max="1" width="19.28515625" customWidth="1"/>
  </cols>
  <sheetData>
    <row r="2" spans="1:2">
      <c r="A2" s="92" t="s">
        <v>43</v>
      </c>
      <c r="B2">
        <f>Ruimte!M39+Lichaam!M34+Milieu!O34</f>
        <v>270</v>
      </c>
    </row>
    <row r="3" spans="1:2">
      <c r="A3" s="93" t="s">
        <v>44</v>
      </c>
      <c r="B3">
        <f>B2/25</f>
        <v>10.8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Natuur</vt:lpstr>
      <vt:lpstr>Ruimte</vt:lpstr>
      <vt:lpstr>Lichaam</vt:lpstr>
      <vt:lpstr>Milieu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Evelien Van Laere</dc:creator>
  <cp:lastModifiedBy>lasmeken</cp:lastModifiedBy>
  <dcterms:created xsi:type="dcterms:W3CDTF">2013-06-06T13:28:15Z</dcterms:created>
  <dcterms:modified xsi:type="dcterms:W3CDTF">2013-09-12T12:27:38Z</dcterms:modified>
</cp:coreProperties>
</file>